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quon\Desktop\"/>
    </mc:Choice>
  </mc:AlternateContent>
  <bookViews>
    <workbookView xWindow="0" yWindow="0" windowWidth="28800" windowHeight="12435"/>
  </bookViews>
  <sheets>
    <sheet name="MS" sheetId="1" r:id="rId1"/>
  </sheets>
  <definedNames>
    <definedName name="_xlnm.Print_Titles" localSheetId="0">MS!$1:$8</definedName>
  </definedNames>
  <calcPr calcId="152511"/>
</workbook>
</file>

<file path=xl/calcChain.xml><?xml version="1.0" encoding="utf-8"?>
<calcChain xmlns="http://schemas.openxmlformats.org/spreadsheetml/2006/main">
  <c r="L79" i="1" l="1"/>
  <c r="M79" i="1" s="1"/>
  <c r="N79" i="1" s="1"/>
  <c r="L78" i="1"/>
  <c r="M78" i="1" s="1"/>
  <c r="N78" i="1" s="1"/>
  <c r="L77" i="1"/>
  <c r="M77" i="1" s="1"/>
  <c r="N77" i="1" s="1"/>
  <c r="L76" i="1"/>
  <c r="M76" i="1" s="1"/>
  <c r="N76" i="1" s="1"/>
  <c r="L75" i="1"/>
  <c r="M75" i="1" s="1"/>
  <c r="N75" i="1" s="1"/>
  <c r="L74" i="1"/>
  <c r="M74" i="1" s="1"/>
  <c r="N74" i="1" s="1"/>
  <c r="L73" i="1"/>
  <c r="M73" i="1" s="1"/>
  <c r="N73" i="1" s="1"/>
  <c r="M72" i="1"/>
  <c r="N72" i="1" s="1"/>
  <c r="L72" i="1"/>
  <c r="L71" i="1"/>
  <c r="M71" i="1" s="1"/>
  <c r="N71" i="1" s="1"/>
  <c r="N70" i="1"/>
  <c r="L70" i="1"/>
  <c r="M70" i="1" s="1"/>
  <c r="M69" i="1"/>
  <c r="N69" i="1" s="1"/>
  <c r="L69" i="1"/>
  <c r="L68" i="1"/>
  <c r="M68" i="1" s="1"/>
  <c r="N68" i="1" s="1"/>
  <c r="L67" i="1"/>
  <c r="M67" i="1" s="1"/>
  <c r="N67" i="1" s="1"/>
  <c r="M66" i="1"/>
  <c r="N66" i="1" s="1"/>
  <c r="L66" i="1"/>
  <c r="L63" i="1"/>
  <c r="M63" i="1" s="1"/>
  <c r="N63" i="1" s="1"/>
  <c r="L62" i="1"/>
  <c r="M62" i="1" s="1"/>
  <c r="N62" i="1" s="1"/>
  <c r="L61" i="1"/>
  <c r="M61" i="1" s="1"/>
  <c r="N61" i="1" s="1"/>
  <c r="L60" i="1"/>
  <c r="M60" i="1" s="1"/>
  <c r="N60" i="1" s="1"/>
  <c r="M59" i="1"/>
  <c r="N59" i="1" s="1"/>
  <c r="L59" i="1"/>
  <c r="L58" i="1"/>
  <c r="M58" i="1" s="1"/>
  <c r="N58" i="1" s="1"/>
  <c r="N57" i="1"/>
  <c r="L57" i="1"/>
  <c r="M57" i="1" s="1"/>
  <c r="L56" i="1"/>
  <c r="M56" i="1" s="1"/>
  <c r="N56" i="1" s="1"/>
  <c r="L55" i="1"/>
  <c r="M55" i="1" s="1"/>
  <c r="N55" i="1" s="1"/>
  <c r="M54" i="1"/>
  <c r="N54" i="1" s="1"/>
  <c r="L54" i="1"/>
  <c r="L53" i="1"/>
  <c r="M53" i="1" s="1"/>
  <c r="N53" i="1" s="1"/>
  <c r="L52" i="1"/>
  <c r="M52" i="1" s="1"/>
  <c r="N52" i="1" s="1"/>
  <c r="L51" i="1"/>
  <c r="M51" i="1" s="1"/>
  <c r="N51" i="1" s="1"/>
  <c r="L50" i="1"/>
  <c r="M50" i="1" s="1"/>
  <c r="N50" i="1" s="1"/>
  <c r="L49" i="1"/>
  <c r="M49" i="1" s="1"/>
  <c r="N49" i="1" s="1"/>
  <c r="M48" i="1"/>
  <c r="N48" i="1" s="1"/>
  <c r="L48" i="1"/>
  <c r="L47" i="1"/>
  <c r="M47" i="1" s="1"/>
  <c r="N47" i="1" s="1"/>
  <c r="N46" i="1"/>
  <c r="L46" i="1"/>
  <c r="M46" i="1" s="1"/>
  <c r="M45" i="1"/>
  <c r="N45" i="1" s="1"/>
  <c r="L45" i="1"/>
  <c r="L44" i="1"/>
  <c r="M44" i="1" s="1"/>
  <c r="N44" i="1" s="1"/>
  <c r="L43" i="1"/>
  <c r="M43" i="1" s="1"/>
  <c r="N43" i="1" s="1"/>
  <c r="M42" i="1"/>
  <c r="N42" i="1" s="1"/>
  <c r="L42" i="1"/>
  <c r="L41" i="1"/>
  <c r="M41" i="1" s="1"/>
  <c r="N41" i="1" s="1"/>
  <c r="L40" i="1"/>
  <c r="M40" i="1" s="1"/>
  <c r="N40" i="1" s="1"/>
  <c r="L39" i="1"/>
  <c r="M39" i="1" s="1"/>
  <c r="N39" i="1" s="1"/>
  <c r="L38" i="1"/>
  <c r="M38" i="1" s="1"/>
  <c r="N38" i="1" s="1"/>
  <c r="L37" i="1"/>
  <c r="M37" i="1" s="1"/>
  <c r="N37" i="1" s="1"/>
  <c r="L36" i="1"/>
  <c r="M36" i="1" s="1"/>
  <c r="N36" i="1" s="1"/>
  <c r="L35" i="1"/>
  <c r="M35" i="1" s="1"/>
  <c r="N35" i="1" s="1"/>
  <c r="L34" i="1"/>
  <c r="M34" i="1" s="1"/>
  <c r="N34" i="1" s="1"/>
  <c r="L33" i="1"/>
  <c r="M33" i="1" s="1"/>
  <c r="N33" i="1" s="1"/>
  <c r="L32" i="1"/>
  <c r="M32" i="1" s="1"/>
  <c r="N32" i="1" s="1"/>
  <c r="L31" i="1"/>
  <c r="M31" i="1" s="1"/>
  <c r="N31" i="1" s="1"/>
  <c r="L30" i="1"/>
  <c r="M30" i="1" s="1"/>
  <c r="N30" i="1" s="1"/>
  <c r="L29" i="1"/>
  <c r="M29" i="1" s="1"/>
  <c r="N29" i="1" s="1"/>
  <c r="L28" i="1"/>
  <c r="M28" i="1" s="1"/>
  <c r="N28" i="1" s="1"/>
  <c r="L27" i="1"/>
  <c r="M27" i="1" s="1"/>
  <c r="N27" i="1" s="1"/>
  <c r="L26" i="1"/>
  <c r="M26" i="1" s="1"/>
  <c r="N26" i="1" s="1"/>
  <c r="L25" i="1"/>
  <c r="M25" i="1" s="1"/>
  <c r="N25" i="1" s="1"/>
  <c r="L24" i="1"/>
  <c r="M24" i="1" s="1"/>
  <c r="N24" i="1" s="1"/>
  <c r="L23" i="1"/>
  <c r="M23" i="1" s="1"/>
  <c r="N23" i="1" s="1"/>
  <c r="M21" i="1"/>
  <c r="N21" i="1" s="1"/>
  <c r="L21" i="1"/>
  <c r="L20" i="1"/>
  <c r="M20" i="1" s="1"/>
  <c r="N20" i="1" s="1"/>
  <c r="L19" i="1"/>
  <c r="M19" i="1" s="1"/>
  <c r="N19" i="1" s="1"/>
  <c r="M18" i="1"/>
  <c r="N18" i="1" s="1"/>
  <c r="L18" i="1"/>
  <c r="L17" i="1"/>
  <c r="M17" i="1" s="1"/>
  <c r="N17" i="1" s="1"/>
  <c r="L16" i="1"/>
  <c r="M16" i="1" s="1"/>
  <c r="N16" i="1" s="1"/>
  <c r="N14" i="1"/>
  <c r="L14" i="1"/>
  <c r="M14" i="1" s="1"/>
  <c r="M13" i="1"/>
  <c r="N13" i="1" s="1"/>
  <c r="L13" i="1"/>
  <c r="M11" i="1"/>
  <c r="N11" i="1" s="1"/>
  <c r="L11" i="1"/>
  <c r="C81" i="1"/>
  <c r="B81" i="1"/>
  <c r="L10" i="1" l="1"/>
  <c r="M10" i="1" s="1"/>
  <c r="N10" i="1" s="1"/>
  <c r="L12" i="1"/>
  <c r="M12" i="1" s="1"/>
  <c r="N12" i="1" s="1"/>
  <c r="L22" i="1"/>
  <c r="M22" i="1" s="1"/>
  <c r="N22" i="1" s="1"/>
  <c r="L65" i="1"/>
  <c r="M65" i="1" s="1"/>
  <c r="N65" i="1" s="1"/>
  <c r="L9" i="1"/>
  <c r="L15" i="1"/>
  <c r="M15" i="1" s="1"/>
  <c r="N15" i="1" s="1"/>
  <c r="L64" i="1"/>
  <c r="M64" i="1" s="1"/>
  <c r="N64" i="1" s="1"/>
  <c r="L81" i="1" l="1"/>
  <c r="M9" i="1"/>
  <c r="M81" i="1" l="1"/>
  <c r="N9" i="1"/>
  <c r="N81" i="1" s="1"/>
</calcChain>
</file>

<file path=xl/sharedStrings.xml><?xml version="1.0" encoding="utf-8"?>
<sst xmlns="http://schemas.openxmlformats.org/spreadsheetml/2006/main" count="110" uniqueCount="105">
  <si>
    <t>Payments in Lieu of Taxes (PILT Act)</t>
  </si>
  <si>
    <t>SECURE</t>
  </si>
  <si>
    <t>FS</t>
  </si>
  <si>
    <t>ONRR/BLM</t>
  </si>
  <si>
    <t>BLM SEC 3</t>
  </si>
  <si>
    <t>BLM SEC 15</t>
  </si>
  <si>
    <t>BLM</t>
  </si>
  <si>
    <t>FERC</t>
  </si>
  <si>
    <t>FW REFUGE</t>
  </si>
  <si>
    <t>MISSISSIPPI COUNTIES</t>
  </si>
  <si>
    <t>FS TIMBER</t>
  </si>
  <si>
    <t>SCHOOLS</t>
  </si>
  <si>
    <t>BANKHEAD</t>
  </si>
  <si>
    <t>MINERAL</t>
  </si>
  <si>
    <t>TAYLOR</t>
  </si>
  <si>
    <t>SALE OF</t>
  </si>
  <si>
    <t>POWER</t>
  </si>
  <si>
    <t>REVENUE</t>
  </si>
  <si>
    <t xml:space="preserve"> </t>
  </si>
  <si>
    <t>REC FOR</t>
  </si>
  <si>
    <t>TITLE I*</t>
  </si>
  <si>
    <t>TITLE III</t>
  </si>
  <si>
    <t>JONES</t>
  </si>
  <si>
    <t>LEASING*</t>
  </si>
  <si>
    <t>GRAZING*</t>
  </si>
  <si>
    <t>MATERIALS*</t>
  </si>
  <si>
    <t>SALES*</t>
  </si>
  <si>
    <t>SHARING*</t>
  </si>
  <si>
    <t xml:space="preserve">TOTAL  </t>
  </si>
  <si>
    <t>REC ADJ</t>
  </si>
  <si>
    <t>ACCEPT</t>
  </si>
  <si>
    <t>ADAMS COUNTY</t>
  </si>
  <si>
    <t>AMITE COUNTY</t>
  </si>
  <si>
    <t>ATTALA COUNTY</t>
  </si>
  <si>
    <t>BENTON COUNTY</t>
  </si>
  <si>
    <t>CALHOUN COUNTY</t>
  </si>
  <si>
    <t>CARROLL COUNTY</t>
  </si>
  <si>
    <t>CHICKASAW COUNTY</t>
  </si>
  <si>
    <t>CHOCTAW COUNTY</t>
  </si>
  <si>
    <t>CLAIBORNE COUNTY</t>
  </si>
  <si>
    <t>CLAY COUNTY</t>
  </si>
  <si>
    <t>COPIAH COUNTY</t>
  </si>
  <si>
    <t>COVINGTON COUNTY</t>
  </si>
  <si>
    <t>DE SOTO COUNTY</t>
  </si>
  <si>
    <t>FORREST COUNTY</t>
  </si>
  <si>
    <t>FRANKLIN COUNTY</t>
  </si>
  <si>
    <t>GEORGE COUNTY</t>
  </si>
  <si>
    <t>GREENE COUNTY</t>
  </si>
  <si>
    <t>GRENADA COUNTY</t>
  </si>
  <si>
    <t>HANCOCK COUNTY</t>
  </si>
  <si>
    <t>HARRISON COUNTY</t>
  </si>
  <si>
    <t>HINDS COUNTY</t>
  </si>
  <si>
    <t>HOLMES COUNTY</t>
  </si>
  <si>
    <t>HUMPHREYS COUNTY</t>
  </si>
  <si>
    <t>ISSAQUENA COUNTY</t>
  </si>
  <si>
    <t>ITAWAMBA COUNTY</t>
  </si>
  <si>
    <t>JACKSON COUNTY</t>
  </si>
  <si>
    <t>JASPER COUNTY</t>
  </si>
  <si>
    <t>JEFFERSON COUNTY</t>
  </si>
  <si>
    <t>JONES COUNTY</t>
  </si>
  <si>
    <t>KEMPER COUNTY</t>
  </si>
  <si>
    <t>LAFAYETTE COUNTY</t>
  </si>
  <si>
    <t>LAUDERDALE COUNTY</t>
  </si>
  <si>
    <t>LEAKE COUNTY</t>
  </si>
  <si>
    <t>LEE COUNTY</t>
  </si>
  <si>
    <t>LEFLORE COUNTY</t>
  </si>
  <si>
    <t>LINCOLN COUNTY</t>
  </si>
  <si>
    <t>LOWNDES COUNTY</t>
  </si>
  <si>
    <t>MADISON COUNTY</t>
  </si>
  <si>
    <t>MARSHALL COUNTY</t>
  </si>
  <si>
    <t>MONROE COUNTY</t>
  </si>
  <si>
    <t>MONTGOMERY COUNTY</t>
  </si>
  <si>
    <t>NESHOBA COUNTY</t>
  </si>
  <si>
    <t>NEWTON COUNTY</t>
  </si>
  <si>
    <t>NOXUBEE COUNTY</t>
  </si>
  <si>
    <t>OKTIBBEHA COUNTY</t>
  </si>
  <si>
    <t>PANOLA COUNTY</t>
  </si>
  <si>
    <t>PEARL RIVER COUNTY</t>
  </si>
  <si>
    <t>PERRY COUNTY</t>
  </si>
  <si>
    <t>PIKE COUNTY</t>
  </si>
  <si>
    <t>PONTOTOC COUNTY</t>
  </si>
  <si>
    <t>PRENTISS COUNTY</t>
  </si>
  <si>
    <t>QUITMAN COUNTY</t>
  </si>
  <si>
    <t>RANKIN COUNTY</t>
  </si>
  <si>
    <t>SCOTT COUNTY</t>
  </si>
  <si>
    <t>SHARKEY COUNTY</t>
  </si>
  <si>
    <t>SMITH COUNTY</t>
  </si>
  <si>
    <t>STONE COUNTY</t>
  </si>
  <si>
    <t>TALLAHATCHIE COUNTY</t>
  </si>
  <si>
    <t>TATE COUNTY</t>
  </si>
  <si>
    <t>TIPPAH COUNTY</t>
  </si>
  <si>
    <t>TISHOMINGO COUNTY</t>
  </si>
  <si>
    <t>TUNICA COUNTY</t>
  </si>
  <si>
    <t>UNION COUNTY</t>
  </si>
  <si>
    <t>WARREN COUNTY</t>
  </si>
  <si>
    <t>WASHINGTON COUNTY</t>
  </si>
  <si>
    <t>WAYNE COUNTY</t>
  </si>
  <si>
    <t>WEBSTER COUNTY</t>
  </si>
  <si>
    <t>WILKINSON COUNTY</t>
  </si>
  <si>
    <t>WINSTON COUNTY</t>
  </si>
  <si>
    <t>YALOBUSHA COUNTY</t>
  </si>
  <si>
    <t>YAZOO COUNTY</t>
  </si>
  <si>
    <t xml:space="preserve">   TOTAL</t>
  </si>
  <si>
    <t>.</t>
  </si>
  <si>
    <t>During The Period October 1, 2015 through September 30,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</si>
</sst>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0"/>
      <name val="Arial"/>
    </font>
    <font>
      <sz val="10"/>
      <name val="Arial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164" fontId="3" fillId="0" borderId="0" xfId="1" applyNumberFormat="1" applyFont="1"/>
    <xf numFmtId="0" fontId="3" fillId="0" borderId="0" xfId="0" applyFont="1"/>
    <xf numFmtId="0" fontId="3" fillId="0" borderId="0" xfId="0" applyFont="1" applyFill="1"/>
    <xf numFmtId="164" fontId="2" fillId="0" borderId="0" xfId="0" applyNumberFormat="1" applyFont="1"/>
    <xf numFmtId="164" fontId="3" fillId="0" borderId="0" xfId="0" applyNumberFormat="1" applyFont="1"/>
    <xf numFmtId="164" fontId="2" fillId="0" borderId="0" xfId="1" applyNumberFormat="1" applyFont="1"/>
    <xf numFmtId="0" fontId="2" fillId="0" borderId="1" xfId="0" applyFont="1" applyBorder="1" applyAlignment="1">
      <alignment horizontal="center" vertical="center" wrapText="1"/>
    </xf>
    <xf numFmtId="164" fontId="3" fillId="0" borderId="1" xfId="1" applyNumberFormat="1" applyFont="1" applyBorder="1"/>
    <xf numFmtId="164" fontId="2" fillId="0" borderId="1" xfId="1" applyNumberFormat="1" applyFont="1" applyBorder="1" applyAlignment="1">
      <alignment horizontal="center" vertical="center" wrapText="1"/>
    </xf>
    <xf numFmtId="0" fontId="3" fillId="0" borderId="1" xfId="0" applyFont="1" applyFill="1" applyBorder="1"/>
    <xf numFmtId="164" fontId="3" fillId="0" borderId="1" xfId="0" applyNumberFormat="1" applyFont="1" applyBorder="1"/>
    <xf numFmtId="0" fontId="3" fillId="0" borderId="1" xfId="0" applyFont="1" applyBorder="1"/>
    <xf numFmtId="0" fontId="2" fillId="0" borderId="2" xfId="0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1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0" borderId="4" xfId="0" applyFont="1" applyBorder="1" applyAlignment="1">
      <alignment vertical="center" wrapText="1"/>
    </xf>
    <xf numFmtId="164" fontId="2" fillId="0" borderId="5" xfId="1" applyNumberFormat="1" applyFont="1" applyBorder="1" applyAlignment="1">
      <alignment horizontal="center" vertical="center" wrapText="1"/>
    </xf>
    <xf numFmtId="164" fontId="2" fillId="0" borderId="4" xfId="1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43" fontId="2" fillId="0" borderId="4" xfId="0" applyNumberFormat="1" applyFont="1" applyBorder="1" applyAlignment="1">
      <alignment horizontal="center" vertical="center" wrapText="1"/>
    </xf>
    <xf numFmtId="164" fontId="2" fillId="0" borderId="5" xfId="1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164" fontId="2" fillId="0" borderId="5" xfId="1" applyNumberFormat="1" applyFont="1" applyBorder="1"/>
    <xf numFmtId="0" fontId="2" fillId="0" borderId="4" xfId="0" applyFont="1" applyBorder="1"/>
    <xf numFmtId="164" fontId="2" fillId="0" borderId="4" xfId="0" applyNumberFormat="1" applyFont="1" applyFill="1" applyBorder="1"/>
    <xf numFmtId="164" fontId="2" fillId="0" borderId="4" xfId="0" applyNumberFormat="1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/>
    <xf numFmtId="164" fontId="2" fillId="0" borderId="0" xfId="1" applyNumberFormat="1" applyFont="1" applyBorder="1"/>
    <xf numFmtId="0" fontId="2" fillId="0" borderId="0" xfId="0" applyFont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tabSelected="1" zoomScaleNormal="100" workbookViewId="0">
      <selection activeCell="G75" sqref="G75"/>
    </sheetView>
  </sheetViews>
  <sheetFormatPr defaultRowHeight="12.75" x14ac:dyDescent="0.2"/>
  <cols>
    <col min="1" max="1" width="18.85546875" style="3" customWidth="1"/>
    <col min="2" max="2" width="12.7109375" style="2" customWidth="1"/>
    <col min="3" max="3" width="11" style="2" customWidth="1"/>
    <col min="4" max="12" width="11" style="3" customWidth="1"/>
    <col min="13" max="13" width="11" style="6" customWidth="1"/>
    <col min="14" max="14" width="11" style="3" customWidth="1"/>
    <col min="15" max="17" width="9.140625" style="3"/>
    <col min="19" max="16384" width="9.140625" style="3"/>
  </cols>
  <sheetData>
    <row r="1" spans="1:16" x14ac:dyDescent="0.2">
      <c r="A1" s="1" t="s">
        <v>0</v>
      </c>
      <c r="L1" s="4"/>
      <c r="M1" s="5"/>
    </row>
    <row r="2" spans="1:16" x14ac:dyDescent="0.2">
      <c r="A2" s="1" t="s">
        <v>104</v>
      </c>
      <c r="L2" s="4"/>
      <c r="M2" s="5"/>
    </row>
    <row r="3" spans="1:16" x14ac:dyDescent="0.2">
      <c r="A3" s="1"/>
      <c r="L3" s="4"/>
    </row>
    <row r="4" spans="1:16" x14ac:dyDescent="0.2">
      <c r="B4" s="7"/>
      <c r="L4" s="4"/>
    </row>
    <row r="5" spans="1:16" x14ac:dyDescent="0.2">
      <c r="L5" s="4"/>
    </row>
    <row r="6" spans="1:16" x14ac:dyDescent="0.2">
      <c r="A6" s="8"/>
      <c r="B6" s="9"/>
      <c r="C6" s="10" t="s">
        <v>1</v>
      </c>
      <c r="D6" s="8" t="s">
        <v>2</v>
      </c>
      <c r="E6" s="8" t="s">
        <v>3</v>
      </c>
      <c r="F6" s="8" t="s">
        <v>4</v>
      </c>
      <c r="G6" s="8" t="s">
        <v>5</v>
      </c>
      <c r="H6" s="8" t="s">
        <v>6</v>
      </c>
      <c r="I6" s="8" t="s">
        <v>6</v>
      </c>
      <c r="J6" s="8" t="s">
        <v>7</v>
      </c>
      <c r="K6" s="8" t="s">
        <v>8</v>
      </c>
      <c r="L6" s="11"/>
      <c r="M6" s="12"/>
      <c r="N6" s="13"/>
    </row>
    <row r="7" spans="1:16" ht="24" x14ac:dyDescent="0.2">
      <c r="A7" s="14" t="s">
        <v>9</v>
      </c>
      <c r="B7" s="15" t="s">
        <v>10</v>
      </c>
      <c r="C7" s="15" t="s">
        <v>11</v>
      </c>
      <c r="D7" s="14" t="s">
        <v>12</v>
      </c>
      <c r="E7" s="14" t="s">
        <v>13</v>
      </c>
      <c r="F7" s="14" t="s">
        <v>14</v>
      </c>
      <c r="G7" s="14" t="s">
        <v>14</v>
      </c>
      <c r="H7" s="14" t="s">
        <v>12</v>
      </c>
      <c r="I7" s="14" t="s">
        <v>15</v>
      </c>
      <c r="J7" s="14" t="s">
        <v>16</v>
      </c>
      <c r="K7" s="14" t="s">
        <v>17</v>
      </c>
      <c r="L7" s="16"/>
      <c r="M7" s="17" t="s">
        <v>18</v>
      </c>
      <c r="N7" s="14" t="s">
        <v>19</v>
      </c>
    </row>
    <row r="8" spans="1:16" ht="24" x14ac:dyDescent="0.2">
      <c r="A8" s="14"/>
      <c r="B8" s="18" t="s">
        <v>20</v>
      </c>
      <c r="C8" s="18" t="s">
        <v>21</v>
      </c>
      <c r="D8" s="19" t="s">
        <v>22</v>
      </c>
      <c r="E8" s="19" t="s">
        <v>23</v>
      </c>
      <c r="F8" s="19" t="s">
        <v>24</v>
      </c>
      <c r="G8" s="19" t="s">
        <v>24</v>
      </c>
      <c r="H8" s="19" t="s">
        <v>22</v>
      </c>
      <c r="I8" s="19" t="s">
        <v>25</v>
      </c>
      <c r="J8" s="19" t="s">
        <v>26</v>
      </c>
      <c r="K8" s="19" t="s">
        <v>27</v>
      </c>
      <c r="L8" s="20" t="s">
        <v>28</v>
      </c>
      <c r="M8" s="21" t="s">
        <v>29</v>
      </c>
      <c r="N8" s="19" t="s">
        <v>30</v>
      </c>
      <c r="P8" s="22"/>
    </row>
    <row r="9" spans="1:16" ht="15" customHeight="1" x14ac:dyDescent="0.2">
      <c r="A9" s="23" t="s">
        <v>31</v>
      </c>
      <c r="B9" s="24">
        <v>73169.289999999994</v>
      </c>
      <c r="C9" s="25"/>
      <c r="D9" s="26"/>
      <c r="E9" s="26"/>
      <c r="F9" s="26"/>
      <c r="G9" s="26"/>
      <c r="H9" s="26"/>
      <c r="I9" s="26"/>
      <c r="J9" s="26"/>
      <c r="K9" s="26"/>
      <c r="L9" s="27">
        <f t="shared" ref="L9:L40" si="0">B9+C9</f>
        <v>73169.289999999994</v>
      </c>
      <c r="M9" s="28">
        <f t="shared" ref="M9:M40" si="1">L9/2</f>
        <v>36584.644999999997</v>
      </c>
      <c r="N9" s="25">
        <f t="shared" ref="N9:N40" si="2">M9</f>
        <v>36584.644999999997</v>
      </c>
    </row>
    <row r="10" spans="1:16" ht="15" customHeight="1" x14ac:dyDescent="0.2">
      <c r="A10" s="23" t="s">
        <v>32</v>
      </c>
      <c r="B10" s="24">
        <v>175888.78</v>
      </c>
      <c r="C10" s="25">
        <v>4655.88</v>
      </c>
      <c r="D10" s="26"/>
      <c r="E10" s="26"/>
      <c r="F10" s="26"/>
      <c r="G10" s="26"/>
      <c r="H10" s="26"/>
      <c r="I10" s="26"/>
      <c r="J10" s="26"/>
      <c r="K10" s="26"/>
      <c r="L10" s="27">
        <f t="shared" si="0"/>
        <v>180544.66</v>
      </c>
      <c r="M10" s="28">
        <f t="shared" si="1"/>
        <v>90272.33</v>
      </c>
      <c r="N10" s="25">
        <f t="shared" si="2"/>
        <v>90272.33</v>
      </c>
    </row>
    <row r="11" spans="1:16" ht="15" customHeight="1" x14ac:dyDescent="0.2">
      <c r="A11" s="23" t="s">
        <v>33</v>
      </c>
      <c r="B11" s="24"/>
      <c r="C11" s="25"/>
      <c r="D11" s="26"/>
      <c r="E11" s="26"/>
      <c r="F11" s="26"/>
      <c r="G11" s="26"/>
      <c r="H11" s="26"/>
      <c r="I11" s="26"/>
      <c r="J11" s="26"/>
      <c r="K11" s="26"/>
      <c r="L11" s="27">
        <f t="shared" si="0"/>
        <v>0</v>
      </c>
      <c r="M11" s="28">
        <f t="shared" si="1"/>
        <v>0</v>
      </c>
      <c r="N11" s="25">
        <f t="shared" si="2"/>
        <v>0</v>
      </c>
    </row>
    <row r="12" spans="1:16" ht="15" customHeight="1" x14ac:dyDescent="0.2">
      <c r="A12" s="23" t="s">
        <v>34</v>
      </c>
      <c r="B12" s="24">
        <v>182499.84</v>
      </c>
      <c r="C12" s="25">
        <v>32205.85</v>
      </c>
      <c r="D12" s="26"/>
      <c r="E12" s="26"/>
      <c r="F12" s="26"/>
      <c r="G12" s="26"/>
      <c r="H12" s="26"/>
      <c r="I12" s="26"/>
      <c r="J12" s="26"/>
      <c r="K12" s="26"/>
      <c r="L12" s="27">
        <f t="shared" si="0"/>
        <v>214705.69</v>
      </c>
      <c r="M12" s="28">
        <f t="shared" si="1"/>
        <v>107352.845</v>
      </c>
      <c r="N12" s="25">
        <f t="shared" si="2"/>
        <v>107352.845</v>
      </c>
    </row>
    <row r="13" spans="1:16" ht="15" customHeight="1" x14ac:dyDescent="0.2">
      <c r="A13" s="23" t="s">
        <v>35</v>
      </c>
      <c r="B13" s="29"/>
      <c r="C13" s="25"/>
      <c r="D13" s="26"/>
      <c r="E13" s="26"/>
      <c r="F13" s="26"/>
      <c r="G13" s="26"/>
      <c r="H13" s="26"/>
      <c r="I13" s="26"/>
      <c r="J13" s="26"/>
      <c r="K13" s="26"/>
      <c r="L13" s="27">
        <f t="shared" si="0"/>
        <v>0</v>
      </c>
      <c r="M13" s="28">
        <f t="shared" si="1"/>
        <v>0</v>
      </c>
      <c r="N13" s="25">
        <f t="shared" si="2"/>
        <v>0</v>
      </c>
    </row>
    <row r="14" spans="1:16" ht="15" customHeight="1" x14ac:dyDescent="0.2">
      <c r="A14" s="23" t="s">
        <v>36</v>
      </c>
      <c r="B14" s="24"/>
      <c r="C14" s="25"/>
      <c r="D14" s="26"/>
      <c r="E14" s="26"/>
      <c r="F14" s="26"/>
      <c r="G14" s="26"/>
      <c r="H14" s="26"/>
      <c r="I14" s="26"/>
      <c r="J14" s="26"/>
      <c r="K14" s="26"/>
      <c r="L14" s="27">
        <f t="shared" si="0"/>
        <v>0</v>
      </c>
      <c r="M14" s="28">
        <f t="shared" si="1"/>
        <v>0</v>
      </c>
      <c r="N14" s="25">
        <f t="shared" si="2"/>
        <v>0</v>
      </c>
    </row>
    <row r="15" spans="1:16" ht="15" customHeight="1" x14ac:dyDescent="0.2">
      <c r="A15" s="23" t="s">
        <v>37</v>
      </c>
      <c r="B15" s="24">
        <v>77121.740000000005</v>
      </c>
      <c r="C15" s="25">
        <v>13609.72</v>
      </c>
      <c r="D15" s="26"/>
      <c r="E15" s="26"/>
      <c r="F15" s="26"/>
      <c r="G15" s="26"/>
      <c r="H15" s="26"/>
      <c r="I15" s="26"/>
      <c r="J15" s="26"/>
      <c r="K15" s="26"/>
      <c r="L15" s="27">
        <f t="shared" si="0"/>
        <v>90731.46</v>
      </c>
      <c r="M15" s="28">
        <f t="shared" si="1"/>
        <v>45365.73</v>
      </c>
      <c r="N15" s="25">
        <f t="shared" si="2"/>
        <v>45365.73</v>
      </c>
    </row>
    <row r="16" spans="1:16" ht="15" customHeight="1" x14ac:dyDescent="0.2">
      <c r="A16" s="23" t="s">
        <v>38</v>
      </c>
      <c r="B16" s="24">
        <v>48402.67</v>
      </c>
      <c r="C16" s="25"/>
      <c r="D16" s="26"/>
      <c r="E16" s="26"/>
      <c r="F16" s="26"/>
      <c r="G16" s="26"/>
      <c r="H16" s="26"/>
      <c r="I16" s="26"/>
      <c r="J16" s="26"/>
      <c r="K16" s="26"/>
      <c r="L16" s="27">
        <f t="shared" si="0"/>
        <v>48402.67</v>
      </c>
      <c r="M16" s="28">
        <f t="shared" si="1"/>
        <v>24201.334999999999</v>
      </c>
      <c r="N16" s="25">
        <f t="shared" si="2"/>
        <v>24201.334999999999</v>
      </c>
    </row>
    <row r="17" spans="1:14" ht="15" customHeight="1" x14ac:dyDescent="0.2">
      <c r="A17" s="23" t="s">
        <v>39</v>
      </c>
      <c r="B17" s="24"/>
      <c r="C17" s="25"/>
      <c r="D17" s="26"/>
      <c r="E17" s="26"/>
      <c r="F17" s="26"/>
      <c r="G17" s="26"/>
      <c r="H17" s="26"/>
      <c r="I17" s="26"/>
      <c r="J17" s="26"/>
      <c r="K17" s="26"/>
      <c r="L17" s="27">
        <f t="shared" si="0"/>
        <v>0</v>
      </c>
      <c r="M17" s="28">
        <f t="shared" si="1"/>
        <v>0</v>
      </c>
      <c r="N17" s="25">
        <f t="shared" si="2"/>
        <v>0</v>
      </c>
    </row>
    <row r="18" spans="1:14" ht="15" customHeight="1" x14ac:dyDescent="0.2">
      <c r="A18" s="23" t="s">
        <v>40</v>
      </c>
      <c r="B18" s="24"/>
      <c r="C18" s="25"/>
      <c r="D18" s="26"/>
      <c r="E18" s="26"/>
      <c r="F18" s="26"/>
      <c r="G18" s="26"/>
      <c r="H18" s="26"/>
      <c r="I18" s="26"/>
      <c r="J18" s="26"/>
      <c r="K18" s="26"/>
      <c r="L18" s="27">
        <f t="shared" si="0"/>
        <v>0</v>
      </c>
      <c r="M18" s="28">
        <f t="shared" si="1"/>
        <v>0</v>
      </c>
      <c r="N18" s="25">
        <f t="shared" si="2"/>
        <v>0</v>
      </c>
    </row>
    <row r="19" spans="1:14" ht="15" customHeight="1" x14ac:dyDescent="0.2">
      <c r="A19" s="23" t="s">
        <v>41</v>
      </c>
      <c r="B19" s="24">
        <v>46982.54</v>
      </c>
      <c r="C19" s="25"/>
      <c r="D19" s="26"/>
      <c r="E19" s="26"/>
      <c r="F19" s="26"/>
      <c r="G19" s="26"/>
      <c r="H19" s="26"/>
      <c r="I19" s="26"/>
      <c r="J19" s="26"/>
      <c r="K19" s="26"/>
      <c r="L19" s="27">
        <f t="shared" si="0"/>
        <v>46982.54</v>
      </c>
      <c r="M19" s="28">
        <f t="shared" si="1"/>
        <v>23491.27</v>
      </c>
      <c r="N19" s="25">
        <f t="shared" si="2"/>
        <v>23491.27</v>
      </c>
    </row>
    <row r="20" spans="1:14" ht="15" customHeight="1" x14ac:dyDescent="0.2">
      <c r="A20" s="23" t="s">
        <v>42</v>
      </c>
      <c r="B20" s="24"/>
      <c r="C20" s="25"/>
      <c r="D20" s="26"/>
      <c r="E20" s="26"/>
      <c r="F20" s="26"/>
      <c r="G20" s="26"/>
      <c r="H20" s="26"/>
      <c r="I20" s="26"/>
      <c r="J20" s="26"/>
      <c r="K20" s="26"/>
      <c r="L20" s="27">
        <f t="shared" si="0"/>
        <v>0</v>
      </c>
      <c r="M20" s="28">
        <f t="shared" si="1"/>
        <v>0</v>
      </c>
      <c r="N20" s="25">
        <f t="shared" si="2"/>
        <v>0</v>
      </c>
    </row>
    <row r="21" spans="1:14" ht="15" customHeight="1" x14ac:dyDescent="0.2">
      <c r="A21" s="23" t="s">
        <v>43</v>
      </c>
      <c r="B21" s="24"/>
      <c r="C21" s="25"/>
      <c r="D21" s="26"/>
      <c r="E21" s="26"/>
      <c r="F21" s="26"/>
      <c r="G21" s="26"/>
      <c r="H21" s="26"/>
      <c r="I21" s="26"/>
      <c r="J21" s="26"/>
      <c r="K21" s="26"/>
      <c r="L21" s="27">
        <f t="shared" si="0"/>
        <v>0</v>
      </c>
      <c r="M21" s="28">
        <f t="shared" si="1"/>
        <v>0</v>
      </c>
      <c r="N21" s="25">
        <f t="shared" si="2"/>
        <v>0</v>
      </c>
    </row>
    <row r="22" spans="1:14" ht="15" customHeight="1" x14ac:dyDescent="0.2">
      <c r="A22" s="23" t="s">
        <v>44</v>
      </c>
      <c r="B22" s="24">
        <v>120889.81</v>
      </c>
      <c r="C22" s="25">
        <v>21333.5</v>
      </c>
      <c r="D22" s="26"/>
      <c r="E22" s="26"/>
      <c r="F22" s="26"/>
      <c r="G22" s="26"/>
      <c r="H22" s="26"/>
      <c r="I22" s="26"/>
      <c r="J22" s="26"/>
      <c r="K22" s="26"/>
      <c r="L22" s="27">
        <f t="shared" si="0"/>
        <v>142223.31</v>
      </c>
      <c r="M22" s="28">
        <f t="shared" si="1"/>
        <v>71111.654999999999</v>
      </c>
      <c r="N22" s="25">
        <f t="shared" si="2"/>
        <v>71111.654999999999</v>
      </c>
    </row>
    <row r="23" spans="1:14" ht="15" customHeight="1" x14ac:dyDescent="0.2">
      <c r="A23" s="23" t="s">
        <v>45</v>
      </c>
      <c r="B23" s="24">
        <v>561322.37</v>
      </c>
      <c r="C23" s="25"/>
      <c r="D23" s="26"/>
      <c r="E23" s="26"/>
      <c r="F23" s="26"/>
      <c r="G23" s="26"/>
      <c r="H23" s="26"/>
      <c r="I23" s="26"/>
      <c r="J23" s="26"/>
      <c r="K23" s="26"/>
      <c r="L23" s="27">
        <f t="shared" si="0"/>
        <v>561322.37</v>
      </c>
      <c r="M23" s="28">
        <f t="shared" si="1"/>
        <v>280661.185</v>
      </c>
      <c r="N23" s="25">
        <f t="shared" si="2"/>
        <v>280661.185</v>
      </c>
    </row>
    <row r="24" spans="1:14" ht="15" customHeight="1" x14ac:dyDescent="0.2">
      <c r="A24" s="23" t="s">
        <v>46</v>
      </c>
      <c r="B24" s="24">
        <v>39654</v>
      </c>
      <c r="C24" s="25"/>
      <c r="D24" s="26"/>
      <c r="E24" s="26"/>
      <c r="F24" s="26"/>
      <c r="G24" s="26"/>
      <c r="H24" s="26"/>
      <c r="I24" s="26"/>
      <c r="J24" s="26"/>
      <c r="K24" s="26"/>
      <c r="L24" s="27">
        <f t="shared" si="0"/>
        <v>39654</v>
      </c>
      <c r="M24" s="28">
        <f t="shared" si="1"/>
        <v>19827</v>
      </c>
      <c r="N24" s="25">
        <f t="shared" si="2"/>
        <v>19827</v>
      </c>
    </row>
    <row r="25" spans="1:14" ht="15" customHeight="1" x14ac:dyDescent="0.2">
      <c r="A25" s="23" t="s">
        <v>47</v>
      </c>
      <c r="B25" s="24">
        <v>168980.53</v>
      </c>
      <c r="C25" s="25">
        <v>29820.09</v>
      </c>
      <c r="D25" s="26"/>
      <c r="E25" s="26"/>
      <c r="F25" s="26"/>
      <c r="G25" s="26"/>
      <c r="H25" s="26"/>
      <c r="I25" s="26"/>
      <c r="J25" s="26"/>
      <c r="K25" s="26"/>
      <c r="L25" s="27">
        <f t="shared" si="0"/>
        <v>198800.62</v>
      </c>
      <c r="M25" s="28">
        <f t="shared" si="1"/>
        <v>99400.31</v>
      </c>
      <c r="N25" s="25">
        <f t="shared" si="2"/>
        <v>99400.31</v>
      </c>
    </row>
    <row r="26" spans="1:14" ht="15" customHeight="1" x14ac:dyDescent="0.2">
      <c r="A26" s="23" t="s">
        <v>48</v>
      </c>
      <c r="B26" s="24"/>
      <c r="C26" s="25"/>
      <c r="D26" s="26"/>
      <c r="E26" s="26"/>
      <c r="F26" s="26"/>
      <c r="G26" s="26"/>
      <c r="H26" s="26"/>
      <c r="I26" s="26"/>
      <c r="J26" s="26"/>
      <c r="K26" s="26"/>
      <c r="L26" s="27">
        <f t="shared" si="0"/>
        <v>0</v>
      </c>
      <c r="M26" s="28">
        <f t="shared" si="1"/>
        <v>0</v>
      </c>
      <c r="N26" s="25">
        <f t="shared" si="2"/>
        <v>0</v>
      </c>
    </row>
    <row r="27" spans="1:14" ht="15" customHeight="1" x14ac:dyDescent="0.2">
      <c r="A27" s="23" t="s">
        <v>49</v>
      </c>
      <c r="B27" s="24"/>
      <c r="C27" s="25"/>
      <c r="D27" s="26"/>
      <c r="E27" s="26"/>
      <c r="F27" s="26"/>
      <c r="G27" s="26"/>
      <c r="H27" s="26"/>
      <c r="I27" s="26"/>
      <c r="J27" s="26"/>
      <c r="K27" s="26"/>
      <c r="L27" s="27">
        <f t="shared" si="0"/>
        <v>0</v>
      </c>
      <c r="M27" s="28">
        <f t="shared" si="1"/>
        <v>0</v>
      </c>
      <c r="N27" s="25">
        <f t="shared" si="2"/>
        <v>0</v>
      </c>
    </row>
    <row r="28" spans="1:14" ht="15" customHeight="1" x14ac:dyDescent="0.2">
      <c r="A28" s="23" t="s">
        <v>50</v>
      </c>
      <c r="B28" s="24">
        <v>152391.38</v>
      </c>
      <c r="C28" s="25">
        <v>26892.6</v>
      </c>
      <c r="D28" s="26"/>
      <c r="E28" s="26"/>
      <c r="F28" s="26"/>
      <c r="G28" s="26"/>
      <c r="H28" s="26"/>
      <c r="I28" s="26"/>
      <c r="J28" s="26"/>
      <c r="K28" s="26"/>
      <c r="L28" s="27">
        <f t="shared" si="0"/>
        <v>179283.98</v>
      </c>
      <c r="M28" s="28">
        <f t="shared" si="1"/>
        <v>89641.99</v>
      </c>
      <c r="N28" s="25">
        <f t="shared" si="2"/>
        <v>89641.99</v>
      </c>
    </row>
    <row r="29" spans="1:14" ht="15" customHeight="1" x14ac:dyDescent="0.2">
      <c r="A29" s="23" t="s">
        <v>51</v>
      </c>
      <c r="B29" s="24"/>
      <c r="C29" s="25"/>
      <c r="D29" s="26"/>
      <c r="E29" s="26"/>
      <c r="F29" s="26"/>
      <c r="G29" s="26"/>
      <c r="H29" s="26"/>
      <c r="I29" s="26"/>
      <c r="J29" s="26"/>
      <c r="K29" s="26"/>
      <c r="L29" s="27">
        <f t="shared" si="0"/>
        <v>0</v>
      </c>
      <c r="M29" s="28">
        <f t="shared" si="1"/>
        <v>0</v>
      </c>
      <c r="N29" s="25">
        <f t="shared" si="2"/>
        <v>0</v>
      </c>
    </row>
    <row r="30" spans="1:14" ht="15" customHeight="1" x14ac:dyDescent="0.2">
      <c r="A30" s="23" t="s">
        <v>52</v>
      </c>
      <c r="B30" s="24"/>
      <c r="C30" s="25"/>
      <c r="D30" s="26"/>
      <c r="E30" s="26"/>
      <c r="F30" s="26"/>
      <c r="G30" s="26"/>
      <c r="H30" s="26"/>
      <c r="I30" s="26"/>
      <c r="J30" s="26"/>
      <c r="K30" s="26"/>
      <c r="L30" s="27">
        <f t="shared" si="0"/>
        <v>0</v>
      </c>
      <c r="M30" s="28">
        <f t="shared" si="1"/>
        <v>0</v>
      </c>
      <c r="N30" s="25">
        <f t="shared" si="2"/>
        <v>0</v>
      </c>
    </row>
    <row r="31" spans="1:14" ht="15" customHeight="1" x14ac:dyDescent="0.2">
      <c r="A31" s="23" t="s">
        <v>53</v>
      </c>
      <c r="B31" s="24"/>
      <c r="C31" s="25"/>
      <c r="D31" s="26"/>
      <c r="E31" s="26"/>
      <c r="F31" s="26"/>
      <c r="G31" s="26"/>
      <c r="H31" s="26"/>
      <c r="I31" s="26"/>
      <c r="J31" s="26"/>
      <c r="K31" s="26"/>
      <c r="L31" s="27">
        <f t="shared" si="0"/>
        <v>0</v>
      </c>
      <c r="M31" s="28">
        <f t="shared" si="1"/>
        <v>0</v>
      </c>
      <c r="N31" s="25">
        <f t="shared" si="2"/>
        <v>0</v>
      </c>
    </row>
    <row r="32" spans="1:14" ht="15" customHeight="1" x14ac:dyDescent="0.2">
      <c r="A32" s="23" t="s">
        <v>54</v>
      </c>
      <c r="B32" s="24"/>
      <c r="C32" s="25"/>
      <c r="D32" s="26"/>
      <c r="E32" s="26"/>
      <c r="F32" s="26"/>
      <c r="G32" s="26"/>
      <c r="H32" s="26"/>
      <c r="I32" s="26"/>
      <c r="J32" s="26"/>
      <c r="K32" s="26"/>
      <c r="L32" s="27">
        <f t="shared" si="0"/>
        <v>0</v>
      </c>
      <c r="M32" s="28">
        <f t="shared" si="1"/>
        <v>0</v>
      </c>
      <c r="N32" s="25">
        <f t="shared" si="2"/>
        <v>0</v>
      </c>
    </row>
    <row r="33" spans="1:14" ht="15" customHeight="1" x14ac:dyDescent="0.2">
      <c r="A33" s="23" t="s">
        <v>55</v>
      </c>
      <c r="B33" s="24"/>
      <c r="C33" s="25"/>
      <c r="D33" s="26"/>
      <c r="E33" s="26"/>
      <c r="F33" s="26"/>
      <c r="G33" s="26"/>
      <c r="H33" s="26"/>
      <c r="I33" s="26"/>
      <c r="J33" s="26"/>
      <c r="K33" s="26"/>
      <c r="L33" s="27">
        <f t="shared" si="0"/>
        <v>0</v>
      </c>
      <c r="M33" s="28">
        <f t="shared" si="1"/>
        <v>0</v>
      </c>
      <c r="N33" s="25">
        <f t="shared" si="2"/>
        <v>0</v>
      </c>
    </row>
    <row r="34" spans="1:14" ht="15" customHeight="1" x14ac:dyDescent="0.2">
      <c r="A34" s="23" t="s">
        <v>56</v>
      </c>
      <c r="B34" s="24">
        <v>58340.5</v>
      </c>
      <c r="C34" s="25"/>
      <c r="D34" s="26"/>
      <c r="E34" s="26"/>
      <c r="F34" s="26"/>
      <c r="G34" s="26"/>
      <c r="H34" s="26"/>
      <c r="I34" s="26"/>
      <c r="J34" s="26"/>
      <c r="K34" s="26"/>
      <c r="L34" s="27">
        <f t="shared" si="0"/>
        <v>58340.5</v>
      </c>
      <c r="M34" s="28">
        <f t="shared" si="1"/>
        <v>29170.25</v>
      </c>
      <c r="N34" s="25">
        <f t="shared" si="2"/>
        <v>29170.25</v>
      </c>
    </row>
    <row r="35" spans="1:14" ht="15" customHeight="1" x14ac:dyDescent="0.2">
      <c r="A35" s="23" t="s">
        <v>57</v>
      </c>
      <c r="B35" s="24">
        <v>64158.83</v>
      </c>
      <c r="C35" s="25"/>
      <c r="D35" s="26"/>
      <c r="E35" s="26"/>
      <c r="F35" s="26"/>
      <c r="G35" s="26"/>
      <c r="H35" s="26"/>
      <c r="I35" s="26"/>
      <c r="J35" s="26"/>
      <c r="K35" s="26"/>
      <c r="L35" s="27">
        <f t="shared" si="0"/>
        <v>64158.83</v>
      </c>
      <c r="M35" s="28">
        <f t="shared" si="1"/>
        <v>32079.415000000001</v>
      </c>
      <c r="N35" s="25">
        <f t="shared" si="2"/>
        <v>32079.415000000001</v>
      </c>
    </row>
    <row r="36" spans="1:14" ht="15" customHeight="1" x14ac:dyDescent="0.2">
      <c r="A36" s="23" t="s">
        <v>58</v>
      </c>
      <c r="B36" s="24">
        <v>54185.1</v>
      </c>
      <c r="C36" s="25"/>
      <c r="D36" s="26"/>
      <c r="E36" s="26"/>
      <c r="F36" s="26"/>
      <c r="G36" s="26"/>
      <c r="H36" s="26"/>
      <c r="I36" s="26"/>
      <c r="J36" s="26"/>
      <c r="K36" s="26"/>
      <c r="L36" s="27">
        <f t="shared" si="0"/>
        <v>54185.1</v>
      </c>
      <c r="M36" s="28">
        <f t="shared" si="1"/>
        <v>27092.55</v>
      </c>
      <c r="N36" s="25">
        <f t="shared" si="2"/>
        <v>27092.55</v>
      </c>
    </row>
    <row r="37" spans="1:14" ht="15" customHeight="1" x14ac:dyDescent="0.2">
      <c r="A37" s="23" t="s">
        <v>59</v>
      </c>
      <c r="B37" s="24">
        <v>84563.24</v>
      </c>
      <c r="C37" s="25"/>
      <c r="D37" s="26"/>
      <c r="E37" s="26"/>
      <c r="F37" s="26"/>
      <c r="G37" s="26"/>
      <c r="H37" s="26"/>
      <c r="I37" s="26"/>
      <c r="J37" s="26"/>
      <c r="K37" s="26"/>
      <c r="L37" s="27">
        <f t="shared" si="0"/>
        <v>84563.24</v>
      </c>
      <c r="M37" s="28">
        <f t="shared" si="1"/>
        <v>42281.62</v>
      </c>
      <c r="N37" s="25">
        <f t="shared" si="2"/>
        <v>42281.62</v>
      </c>
    </row>
    <row r="38" spans="1:14" ht="15" customHeight="1" x14ac:dyDescent="0.2">
      <c r="A38" s="23" t="s">
        <v>60</v>
      </c>
      <c r="B38" s="24"/>
      <c r="C38" s="25"/>
      <c r="D38" s="26"/>
      <c r="E38" s="26"/>
      <c r="F38" s="26"/>
      <c r="G38" s="26"/>
      <c r="H38" s="26"/>
      <c r="I38" s="26"/>
      <c r="J38" s="26"/>
      <c r="K38" s="26"/>
      <c r="L38" s="27">
        <f t="shared" si="0"/>
        <v>0</v>
      </c>
      <c r="M38" s="28">
        <f t="shared" si="1"/>
        <v>0</v>
      </c>
      <c r="N38" s="25">
        <f t="shared" si="2"/>
        <v>0</v>
      </c>
    </row>
    <row r="39" spans="1:14" ht="15" customHeight="1" x14ac:dyDescent="0.2">
      <c r="A39" s="23" t="s">
        <v>61</v>
      </c>
      <c r="B39" s="24">
        <v>86845.17</v>
      </c>
      <c r="C39" s="25"/>
      <c r="D39" s="26"/>
      <c r="E39" s="26"/>
      <c r="F39" s="26"/>
      <c r="G39" s="26"/>
      <c r="H39" s="26"/>
      <c r="I39" s="26"/>
      <c r="J39" s="26"/>
      <c r="K39" s="26"/>
      <c r="L39" s="27">
        <f t="shared" si="0"/>
        <v>86845.17</v>
      </c>
      <c r="M39" s="28">
        <f t="shared" si="1"/>
        <v>43422.584999999999</v>
      </c>
      <c r="N39" s="25">
        <f t="shared" si="2"/>
        <v>43422.584999999999</v>
      </c>
    </row>
    <row r="40" spans="1:14" ht="15" customHeight="1" x14ac:dyDescent="0.2">
      <c r="A40" s="23" t="s">
        <v>62</v>
      </c>
      <c r="B40" s="24"/>
      <c r="C40" s="25"/>
      <c r="D40" s="26"/>
      <c r="E40" s="26"/>
      <c r="F40" s="26"/>
      <c r="G40" s="26"/>
      <c r="H40" s="26"/>
      <c r="I40" s="26"/>
      <c r="J40" s="26"/>
      <c r="K40" s="26"/>
      <c r="L40" s="27">
        <f t="shared" si="0"/>
        <v>0</v>
      </c>
      <c r="M40" s="28">
        <f t="shared" si="1"/>
        <v>0</v>
      </c>
      <c r="N40" s="25">
        <f t="shared" si="2"/>
        <v>0</v>
      </c>
    </row>
    <row r="41" spans="1:14" ht="15" customHeight="1" x14ac:dyDescent="0.2">
      <c r="A41" s="23" t="s">
        <v>63</v>
      </c>
      <c r="B41" s="24"/>
      <c r="C41" s="25"/>
      <c r="D41" s="26"/>
      <c r="E41" s="26"/>
      <c r="F41" s="26"/>
      <c r="G41" s="26"/>
      <c r="H41" s="26"/>
      <c r="I41" s="26"/>
      <c r="J41" s="26"/>
      <c r="K41" s="26"/>
      <c r="L41" s="27">
        <f t="shared" ref="L41:L72" si="3">B41+C41</f>
        <v>0</v>
      </c>
      <c r="M41" s="28">
        <f t="shared" ref="M41:M72" si="4">L41/2</f>
        <v>0</v>
      </c>
      <c r="N41" s="25">
        <f t="shared" ref="N41:N72" si="5">M41</f>
        <v>0</v>
      </c>
    </row>
    <row r="42" spans="1:14" ht="15" customHeight="1" x14ac:dyDescent="0.2">
      <c r="A42" s="23" t="s">
        <v>64</v>
      </c>
      <c r="B42" s="24"/>
      <c r="C42" s="25"/>
      <c r="D42" s="26"/>
      <c r="E42" s="26"/>
      <c r="F42" s="26"/>
      <c r="G42" s="26"/>
      <c r="H42" s="26"/>
      <c r="I42" s="26"/>
      <c r="J42" s="26"/>
      <c r="K42" s="26"/>
      <c r="L42" s="27">
        <f t="shared" si="3"/>
        <v>0</v>
      </c>
      <c r="M42" s="28">
        <f t="shared" si="4"/>
        <v>0</v>
      </c>
      <c r="N42" s="25">
        <f t="shared" si="5"/>
        <v>0</v>
      </c>
    </row>
    <row r="43" spans="1:14" ht="15" customHeight="1" x14ac:dyDescent="0.2">
      <c r="A43" s="23" t="s">
        <v>65</v>
      </c>
      <c r="B43" s="24"/>
      <c r="C43" s="25"/>
      <c r="D43" s="26"/>
      <c r="E43" s="26"/>
      <c r="F43" s="26"/>
      <c r="G43" s="26"/>
      <c r="H43" s="26"/>
      <c r="I43" s="26"/>
      <c r="J43" s="26"/>
      <c r="K43" s="26"/>
      <c r="L43" s="27">
        <f t="shared" si="3"/>
        <v>0</v>
      </c>
      <c r="M43" s="28">
        <f t="shared" si="4"/>
        <v>0</v>
      </c>
      <c r="N43" s="25">
        <f t="shared" si="5"/>
        <v>0</v>
      </c>
    </row>
    <row r="44" spans="1:14" ht="15" customHeight="1" x14ac:dyDescent="0.2">
      <c r="A44" s="23" t="s">
        <v>66</v>
      </c>
      <c r="B44" s="24">
        <v>40269.64</v>
      </c>
      <c r="C44" s="25"/>
      <c r="D44" s="26"/>
      <c r="E44" s="26"/>
      <c r="F44" s="26"/>
      <c r="G44" s="26"/>
      <c r="H44" s="26"/>
      <c r="I44" s="26"/>
      <c r="J44" s="26"/>
      <c r="K44" s="26"/>
      <c r="L44" s="27">
        <f t="shared" si="3"/>
        <v>40269.64</v>
      </c>
      <c r="M44" s="28">
        <f t="shared" si="4"/>
        <v>20134.82</v>
      </c>
      <c r="N44" s="25">
        <f t="shared" si="5"/>
        <v>20134.82</v>
      </c>
    </row>
    <row r="45" spans="1:14" ht="15" customHeight="1" x14ac:dyDescent="0.2">
      <c r="A45" s="23" t="s">
        <v>67</v>
      </c>
      <c r="B45" s="24"/>
      <c r="C45" s="25"/>
      <c r="D45" s="26"/>
      <c r="E45" s="26"/>
      <c r="F45" s="26"/>
      <c r="G45" s="26"/>
      <c r="H45" s="26"/>
      <c r="I45" s="26"/>
      <c r="J45" s="26"/>
      <c r="K45" s="26"/>
      <c r="L45" s="27">
        <f t="shared" si="3"/>
        <v>0</v>
      </c>
      <c r="M45" s="28">
        <f t="shared" si="4"/>
        <v>0</v>
      </c>
      <c r="N45" s="25">
        <f t="shared" si="5"/>
        <v>0</v>
      </c>
    </row>
    <row r="46" spans="1:14" ht="15" customHeight="1" x14ac:dyDescent="0.2">
      <c r="A46" s="23" t="s">
        <v>68</v>
      </c>
      <c r="B46" s="24"/>
      <c r="C46" s="25"/>
      <c r="D46" s="26"/>
      <c r="E46" s="26"/>
      <c r="F46" s="26"/>
      <c r="G46" s="26"/>
      <c r="H46" s="26"/>
      <c r="I46" s="26"/>
      <c r="J46" s="26"/>
      <c r="K46" s="26"/>
      <c r="L46" s="27">
        <f t="shared" si="3"/>
        <v>0</v>
      </c>
      <c r="M46" s="28">
        <f t="shared" si="4"/>
        <v>0</v>
      </c>
      <c r="N46" s="25">
        <f t="shared" si="5"/>
        <v>0</v>
      </c>
    </row>
    <row r="47" spans="1:14" ht="15" customHeight="1" x14ac:dyDescent="0.2">
      <c r="A47" s="23" t="s">
        <v>69</v>
      </c>
      <c r="B47" s="24">
        <v>71729.91</v>
      </c>
      <c r="C47" s="25"/>
      <c r="D47" s="26"/>
      <c r="E47" s="26"/>
      <c r="F47" s="26"/>
      <c r="G47" s="26"/>
      <c r="H47" s="26"/>
      <c r="I47" s="26"/>
      <c r="J47" s="26"/>
      <c r="K47" s="26"/>
      <c r="L47" s="27">
        <f t="shared" si="3"/>
        <v>71729.91</v>
      </c>
      <c r="M47" s="28">
        <f t="shared" si="4"/>
        <v>35864.955000000002</v>
      </c>
      <c r="N47" s="25">
        <f t="shared" si="5"/>
        <v>35864.955000000002</v>
      </c>
    </row>
    <row r="48" spans="1:14" ht="15" customHeight="1" x14ac:dyDescent="0.2">
      <c r="A48" s="23" t="s">
        <v>70</v>
      </c>
      <c r="B48" s="24"/>
      <c r="C48" s="25"/>
      <c r="D48" s="26"/>
      <c r="E48" s="26"/>
      <c r="F48" s="26"/>
      <c r="G48" s="26"/>
      <c r="H48" s="26"/>
      <c r="I48" s="26"/>
      <c r="J48" s="26"/>
      <c r="K48" s="26"/>
      <c r="L48" s="27">
        <f t="shared" si="3"/>
        <v>0</v>
      </c>
      <c r="M48" s="28">
        <f t="shared" si="4"/>
        <v>0</v>
      </c>
      <c r="N48" s="25">
        <f t="shared" si="5"/>
        <v>0</v>
      </c>
    </row>
    <row r="49" spans="1:14" ht="26.25" customHeight="1" x14ac:dyDescent="0.2">
      <c r="A49" s="23" t="s">
        <v>71</v>
      </c>
      <c r="B49" s="24"/>
      <c r="C49" s="25"/>
      <c r="D49" s="26"/>
      <c r="E49" s="26"/>
      <c r="F49" s="26"/>
      <c r="G49" s="26"/>
      <c r="H49" s="26"/>
      <c r="I49" s="26"/>
      <c r="J49" s="26"/>
      <c r="K49" s="26"/>
      <c r="L49" s="27">
        <f t="shared" si="3"/>
        <v>0</v>
      </c>
      <c r="M49" s="28">
        <f t="shared" si="4"/>
        <v>0</v>
      </c>
      <c r="N49" s="25">
        <f t="shared" si="5"/>
        <v>0</v>
      </c>
    </row>
    <row r="50" spans="1:14" ht="15" customHeight="1" x14ac:dyDescent="0.2">
      <c r="A50" s="23" t="s">
        <v>72</v>
      </c>
      <c r="B50" s="24"/>
      <c r="C50" s="25"/>
      <c r="D50" s="26"/>
      <c r="E50" s="26"/>
      <c r="F50" s="26"/>
      <c r="G50" s="26"/>
      <c r="H50" s="26"/>
      <c r="I50" s="26"/>
      <c r="J50" s="26"/>
      <c r="K50" s="26"/>
      <c r="L50" s="27">
        <f t="shared" si="3"/>
        <v>0</v>
      </c>
      <c r="M50" s="28">
        <f t="shared" si="4"/>
        <v>0</v>
      </c>
      <c r="N50" s="25">
        <f t="shared" si="5"/>
        <v>0</v>
      </c>
    </row>
    <row r="51" spans="1:14" ht="15" customHeight="1" x14ac:dyDescent="0.2">
      <c r="A51" s="23" t="s">
        <v>73</v>
      </c>
      <c r="B51" s="24">
        <v>14758.95</v>
      </c>
      <c r="C51" s="25"/>
      <c r="D51" s="26"/>
      <c r="E51" s="26"/>
      <c r="F51" s="26"/>
      <c r="G51" s="26"/>
      <c r="H51" s="26"/>
      <c r="I51" s="26"/>
      <c r="J51" s="26"/>
      <c r="K51" s="26"/>
      <c r="L51" s="27">
        <f t="shared" si="3"/>
        <v>14758.95</v>
      </c>
      <c r="M51" s="28">
        <f t="shared" si="4"/>
        <v>7379.4750000000004</v>
      </c>
      <c r="N51" s="25">
        <f t="shared" si="5"/>
        <v>7379.4750000000004</v>
      </c>
    </row>
    <row r="52" spans="1:14" ht="15" customHeight="1" x14ac:dyDescent="0.2">
      <c r="A52" s="23" t="s">
        <v>74</v>
      </c>
      <c r="B52" s="24"/>
      <c r="C52" s="25"/>
      <c r="D52" s="26"/>
      <c r="E52" s="26"/>
      <c r="F52" s="26"/>
      <c r="G52" s="26"/>
      <c r="H52" s="26"/>
      <c r="I52" s="26"/>
      <c r="J52" s="26"/>
      <c r="K52" s="26"/>
      <c r="L52" s="27">
        <f t="shared" si="3"/>
        <v>0</v>
      </c>
      <c r="M52" s="28">
        <f t="shared" si="4"/>
        <v>0</v>
      </c>
      <c r="N52" s="25">
        <f t="shared" si="5"/>
        <v>0</v>
      </c>
    </row>
    <row r="53" spans="1:14" ht="15" customHeight="1" x14ac:dyDescent="0.2">
      <c r="A53" s="23" t="s">
        <v>75</v>
      </c>
      <c r="B53" s="24">
        <v>472.98</v>
      </c>
      <c r="C53" s="25"/>
      <c r="D53" s="26"/>
      <c r="E53" s="26"/>
      <c r="F53" s="26"/>
      <c r="G53" s="26"/>
      <c r="H53" s="26"/>
      <c r="I53" s="26"/>
      <c r="J53" s="26"/>
      <c r="K53" s="26"/>
      <c r="L53" s="27">
        <f t="shared" si="3"/>
        <v>472.98</v>
      </c>
      <c r="M53" s="28">
        <f t="shared" si="4"/>
        <v>236.49</v>
      </c>
      <c r="N53" s="25">
        <f t="shared" si="5"/>
        <v>236.49</v>
      </c>
    </row>
    <row r="54" spans="1:14" ht="15" customHeight="1" x14ac:dyDescent="0.2">
      <c r="A54" s="23" t="s">
        <v>76</v>
      </c>
      <c r="B54" s="24"/>
      <c r="C54" s="25"/>
      <c r="D54" s="26"/>
      <c r="E54" s="26"/>
      <c r="F54" s="26"/>
      <c r="G54" s="26"/>
      <c r="H54" s="26"/>
      <c r="I54" s="26"/>
      <c r="J54" s="26"/>
      <c r="K54" s="26"/>
      <c r="L54" s="27">
        <f t="shared" si="3"/>
        <v>0</v>
      </c>
      <c r="M54" s="28">
        <f t="shared" si="4"/>
        <v>0</v>
      </c>
      <c r="N54" s="25">
        <f t="shared" si="5"/>
        <v>0</v>
      </c>
    </row>
    <row r="55" spans="1:14" ht="15" customHeight="1" x14ac:dyDescent="0.2">
      <c r="A55" s="23" t="s">
        <v>77</v>
      </c>
      <c r="B55" s="24">
        <v>12771.58</v>
      </c>
      <c r="C55" s="25"/>
      <c r="D55" s="26"/>
      <c r="E55" s="26"/>
      <c r="F55" s="26"/>
      <c r="G55" s="26"/>
      <c r="H55" s="26"/>
      <c r="I55" s="26"/>
      <c r="J55" s="26"/>
      <c r="K55" s="26"/>
      <c r="L55" s="27">
        <f t="shared" si="3"/>
        <v>12771.58</v>
      </c>
      <c r="M55" s="28">
        <f t="shared" si="4"/>
        <v>6385.79</v>
      </c>
      <c r="N55" s="25">
        <f t="shared" si="5"/>
        <v>6385.79</v>
      </c>
    </row>
    <row r="56" spans="1:14" ht="15" customHeight="1" x14ac:dyDescent="0.2">
      <c r="A56" s="23" t="s">
        <v>78</v>
      </c>
      <c r="B56" s="24">
        <v>676788.21</v>
      </c>
      <c r="C56" s="25"/>
      <c r="D56" s="26"/>
      <c r="E56" s="26"/>
      <c r="F56" s="26"/>
      <c r="G56" s="26"/>
      <c r="H56" s="26"/>
      <c r="I56" s="26"/>
      <c r="J56" s="26"/>
      <c r="K56" s="26"/>
      <c r="L56" s="27">
        <f t="shared" si="3"/>
        <v>676788.21</v>
      </c>
      <c r="M56" s="28">
        <f t="shared" si="4"/>
        <v>338394.10499999998</v>
      </c>
      <c r="N56" s="25">
        <f t="shared" si="5"/>
        <v>338394.10499999998</v>
      </c>
    </row>
    <row r="57" spans="1:14" ht="15" customHeight="1" x14ac:dyDescent="0.2">
      <c r="A57" s="23" t="s">
        <v>79</v>
      </c>
      <c r="B57" s="24"/>
      <c r="C57" s="25"/>
      <c r="D57" s="26"/>
      <c r="E57" s="26"/>
      <c r="F57" s="26"/>
      <c r="G57" s="26"/>
      <c r="H57" s="26"/>
      <c r="I57" s="26"/>
      <c r="J57" s="26"/>
      <c r="K57" s="26"/>
      <c r="L57" s="27">
        <f t="shared" si="3"/>
        <v>0</v>
      </c>
      <c r="M57" s="28">
        <f t="shared" si="4"/>
        <v>0</v>
      </c>
      <c r="N57" s="25">
        <f t="shared" si="5"/>
        <v>0</v>
      </c>
    </row>
    <row r="58" spans="1:14" ht="15" customHeight="1" x14ac:dyDescent="0.2">
      <c r="A58" s="23" t="s">
        <v>80</v>
      </c>
      <c r="B58" s="24">
        <v>2177.61</v>
      </c>
      <c r="C58" s="25"/>
      <c r="D58" s="26"/>
      <c r="E58" s="26"/>
      <c r="F58" s="26"/>
      <c r="G58" s="26"/>
      <c r="H58" s="26"/>
      <c r="I58" s="26"/>
      <c r="J58" s="26"/>
      <c r="K58" s="26"/>
      <c r="L58" s="27">
        <f t="shared" si="3"/>
        <v>2177.61</v>
      </c>
      <c r="M58" s="28">
        <f t="shared" si="4"/>
        <v>1088.8050000000001</v>
      </c>
      <c r="N58" s="25">
        <f t="shared" si="5"/>
        <v>1088.8050000000001</v>
      </c>
    </row>
    <row r="59" spans="1:14" ht="15" customHeight="1" x14ac:dyDescent="0.2">
      <c r="A59" s="23" t="s">
        <v>81</v>
      </c>
      <c r="B59" s="24"/>
      <c r="C59" s="25"/>
      <c r="D59" s="26"/>
      <c r="E59" s="26"/>
      <c r="F59" s="26"/>
      <c r="G59" s="26"/>
      <c r="H59" s="26"/>
      <c r="I59" s="26"/>
      <c r="J59" s="26"/>
      <c r="K59" s="26"/>
      <c r="L59" s="27">
        <f t="shared" si="3"/>
        <v>0</v>
      </c>
      <c r="M59" s="28">
        <f t="shared" si="4"/>
        <v>0</v>
      </c>
      <c r="N59" s="25">
        <f t="shared" si="5"/>
        <v>0</v>
      </c>
    </row>
    <row r="60" spans="1:14" ht="15" customHeight="1" x14ac:dyDescent="0.2">
      <c r="A60" s="23" t="s">
        <v>82</v>
      </c>
      <c r="B60" s="24"/>
      <c r="C60" s="25"/>
      <c r="D60" s="26"/>
      <c r="E60" s="26"/>
      <c r="F60" s="26"/>
      <c r="G60" s="26"/>
      <c r="H60" s="26"/>
      <c r="I60" s="26"/>
      <c r="J60" s="26"/>
      <c r="K60" s="26"/>
      <c r="L60" s="27">
        <f t="shared" si="3"/>
        <v>0</v>
      </c>
      <c r="M60" s="28">
        <f t="shared" si="4"/>
        <v>0</v>
      </c>
      <c r="N60" s="25">
        <f t="shared" si="5"/>
        <v>0</v>
      </c>
    </row>
    <row r="61" spans="1:14" ht="15" customHeight="1" x14ac:dyDescent="0.2">
      <c r="A61" s="23" t="s">
        <v>83</v>
      </c>
      <c r="B61" s="24"/>
      <c r="C61" s="25"/>
      <c r="D61" s="26"/>
      <c r="E61" s="26"/>
      <c r="F61" s="26"/>
      <c r="G61" s="26"/>
      <c r="H61" s="26"/>
      <c r="I61" s="26"/>
      <c r="J61" s="26"/>
      <c r="K61" s="26"/>
      <c r="L61" s="27">
        <f t="shared" si="3"/>
        <v>0</v>
      </c>
      <c r="M61" s="28">
        <f t="shared" si="4"/>
        <v>0</v>
      </c>
      <c r="N61" s="25">
        <f t="shared" si="5"/>
        <v>0</v>
      </c>
    </row>
    <row r="62" spans="1:14" ht="15" customHeight="1" x14ac:dyDescent="0.2">
      <c r="A62" s="23" t="s">
        <v>84</v>
      </c>
      <c r="B62" s="24">
        <v>384407.2</v>
      </c>
      <c r="C62" s="25">
        <v>31657.05</v>
      </c>
      <c r="D62" s="26"/>
      <c r="E62" s="26"/>
      <c r="F62" s="26"/>
      <c r="G62" s="26"/>
      <c r="H62" s="26"/>
      <c r="I62" s="26"/>
      <c r="J62" s="26"/>
      <c r="K62" s="26"/>
      <c r="L62" s="27">
        <f t="shared" si="3"/>
        <v>416064.25</v>
      </c>
      <c r="M62" s="28">
        <f t="shared" si="4"/>
        <v>208032.125</v>
      </c>
      <c r="N62" s="25">
        <f t="shared" si="5"/>
        <v>208032.125</v>
      </c>
    </row>
    <row r="63" spans="1:14" ht="15" customHeight="1" x14ac:dyDescent="0.2">
      <c r="A63" s="23" t="s">
        <v>85</v>
      </c>
      <c r="B63" s="24">
        <v>98607.29</v>
      </c>
      <c r="C63" s="25"/>
      <c r="D63" s="26"/>
      <c r="E63" s="26"/>
      <c r="F63" s="26"/>
      <c r="G63" s="26"/>
      <c r="H63" s="26"/>
      <c r="I63" s="26"/>
      <c r="J63" s="26"/>
      <c r="K63" s="26"/>
      <c r="L63" s="27">
        <f t="shared" si="3"/>
        <v>98607.29</v>
      </c>
      <c r="M63" s="28">
        <f t="shared" si="4"/>
        <v>49303.644999999997</v>
      </c>
      <c r="N63" s="25">
        <f t="shared" si="5"/>
        <v>49303.644999999997</v>
      </c>
    </row>
    <row r="64" spans="1:14" ht="15" customHeight="1" x14ac:dyDescent="0.2">
      <c r="A64" s="23" t="s">
        <v>86</v>
      </c>
      <c r="B64" s="24">
        <v>265169.82</v>
      </c>
      <c r="C64" s="25">
        <v>21837.51</v>
      </c>
      <c r="D64" s="26"/>
      <c r="E64" s="26"/>
      <c r="F64" s="26"/>
      <c r="G64" s="26"/>
      <c r="H64" s="26"/>
      <c r="I64" s="26"/>
      <c r="J64" s="26"/>
      <c r="K64" s="26"/>
      <c r="L64" s="27">
        <f t="shared" si="3"/>
        <v>287007.33</v>
      </c>
      <c r="M64" s="28">
        <f t="shared" si="4"/>
        <v>143503.66500000001</v>
      </c>
      <c r="N64" s="25">
        <f t="shared" si="5"/>
        <v>143503.66500000001</v>
      </c>
    </row>
    <row r="65" spans="1:17" ht="15" customHeight="1" x14ac:dyDescent="0.2">
      <c r="A65" s="23" t="s">
        <v>87</v>
      </c>
      <c r="B65" s="24">
        <v>164580.62</v>
      </c>
      <c r="C65" s="25">
        <v>29043.64</v>
      </c>
      <c r="D65" s="26"/>
      <c r="E65" s="26"/>
      <c r="F65" s="26"/>
      <c r="G65" s="26"/>
      <c r="H65" s="26"/>
      <c r="I65" s="26"/>
      <c r="J65" s="26"/>
      <c r="K65" s="26"/>
      <c r="L65" s="27">
        <f t="shared" si="3"/>
        <v>193624.26</v>
      </c>
      <c r="M65" s="28">
        <f t="shared" si="4"/>
        <v>96812.13</v>
      </c>
      <c r="N65" s="25">
        <f t="shared" si="5"/>
        <v>96812.13</v>
      </c>
    </row>
    <row r="66" spans="1:17" ht="24" customHeight="1" x14ac:dyDescent="0.2">
      <c r="A66" s="23" t="s">
        <v>88</v>
      </c>
      <c r="B66" s="24"/>
      <c r="C66" s="25"/>
      <c r="D66" s="26"/>
      <c r="E66" s="26"/>
      <c r="F66" s="26"/>
      <c r="G66" s="26"/>
      <c r="H66" s="26"/>
      <c r="I66" s="26"/>
      <c r="J66" s="26"/>
      <c r="K66" s="26"/>
      <c r="L66" s="27">
        <f t="shared" si="3"/>
        <v>0</v>
      </c>
      <c r="M66" s="28">
        <f t="shared" si="4"/>
        <v>0</v>
      </c>
      <c r="N66" s="25">
        <f t="shared" si="5"/>
        <v>0</v>
      </c>
    </row>
    <row r="67" spans="1:17" ht="15" customHeight="1" x14ac:dyDescent="0.2">
      <c r="A67" s="23" t="s">
        <v>89</v>
      </c>
      <c r="B67" s="24"/>
      <c r="C67" s="25"/>
      <c r="D67" s="26"/>
      <c r="E67" s="26"/>
      <c r="F67" s="26"/>
      <c r="G67" s="26"/>
      <c r="H67" s="26"/>
      <c r="I67" s="26"/>
      <c r="J67" s="26"/>
      <c r="K67" s="26"/>
      <c r="L67" s="27">
        <f t="shared" si="3"/>
        <v>0</v>
      </c>
      <c r="M67" s="28">
        <f t="shared" si="4"/>
        <v>0</v>
      </c>
      <c r="N67" s="25">
        <f t="shared" si="5"/>
        <v>0</v>
      </c>
    </row>
    <row r="68" spans="1:17" ht="15" customHeight="1" x14ac:dyDescent="0.2">
      <c r="A68" s="23" t="s">
        <v>90</v>
      </c>
      <c r="B68" s="24">
        <v>29500.720000000001</v>
      </c>
      <c r="C68" s="25"/>
      <c r="D68" s="26"/>
      <c r="E68" s="26"/>
      <c r="F68" s="26"/>
      <c r="G68" s="26"/>
      <c r="H68" s="26"/>
      <c r="I68" s="26"/>
      <c r="J68" s="26"/>
      <c r="K68" s="26"/>
      <c r="L68" s="27">
        <f t="shared" si="3"/>
        <v>29500.720000000001</v>
      </c>
      <c r="M68" s="28">
        <f t="shared" si="4"/>
        <v>14750.36</v>
      </c>
      <c r="N68" s="25">
        <f t="shared" si="5"/>
        <v>14750.36</v>
      </c>
    </row>
    <row r="69" spans="1:17" ht="15" customHeight="1" x14ac:dyDescent="0.2">
      <c r="A69" s="23" t="s">
        <v>91</v>
      </c>
      <c r="B69" s="24"/>
      <c r="C69" s="25"/>
      <c r="D69" s="26"/>
      <c r="E69" s="26"/>
      <c r="F69" s="26"/>
      <c r="G69" s="26"/>
      <c r="H69" s="26"/>
      <c r="I69" s="26"/>
      <c r="J69" s="26"/>
      <c r="K69" s="26"/>
      <c r="L69" s="27">
        <f t="shared" si="3"/>
        <v>0</v>
      </c>
      <c r="M69" s="28">
        <f t="shared" si="4"/>
        <v>0</v>
      </c>
      <c r="N69" s="25">
        <f t="shared" si="5"/>
        <v>0</v>
      </c>
    </row>
    <row r="70" spans="1:17" ht="15" customHeight="1" x14ac:dyDescent="0.2">
      <c r="A70" s="23" t="s">
        <v>92</v>
      </c>
      <c r="B70" s="24"/>
      <c r="C70" s="25"/>
      <c r="D70" s="26"/>
      <c r="E70" s="26"/>
      <c r="F70" s="26"/>
      <c r="G70" s="26"/>
      <c r="H70" s="26"/>
      <c r="I70" s="26"/>
      <c r="J70" s="26"/>
      <c r="K70" s="26"/>
      <c r="L70" s="27">
        <f t="shared" si="3"/>
        <v>0</v>
      </c>
      <c r="M70" s="28">
        <f t="shared" si="4"/>
        <v>0</v>
      </c>
      <c r="N70" s="25">
        <f t="shared" si="5"/>
        <v>0</v>
      </c>
    </row>
    <row r="71" spans="1:17" ht="15" customHeight="1" x14ac:dyDescent="0.2">
      <c r="A71" s="23" t="s">
        <v>93</v>
      </c>
      <c r="B71" s="24">
        <v>23845.54</v>
      </c>
      <c r="C71" s="25"/>
      <c r="D71" s="26"/>
      <c r="E71" s="26"/>
      <c r="F71" s="26"/>
      <c r="G71" s="26"/>
      <c r="H71" s="26"/>
      <c r="I71" s="26"/>
      <c r="J71" s="26"/>
      <c r="K71" s="26"/>
      <c r="L71" s="27">
        <f t="shared" si="3"/>
        <v>23845.54</v>
      </c>
      <c r="M71" s="28">
        <f t="shared" si="4"/>
        <v>11922.77</v>
      </c>
      <c r="N71" s="25">
        <f t="shared" si="5"/>
        <v>11922.77</v>
      </c>
    </row>
    <row r="72" spans="1:17" ht="15" customHeight="1" x14ac:dyDescent="0.2">
      <c r="A72" s="23" t="s">
        <v>94</v>
      </c>
      <c r="B72" s="24"/>
      <c r="C72" s="25"/>
      <c r="D72" s="26"/>
      <c r="E72" s="26"/>
      <c r="F72" s="26"/>
      <c r="G72" s="26"/>
      <c r="H72" s="26"/>
      <c r="I72" s="26"/>
      <c r="J72" s="26"/>
      <c r="K72" s="26"/>
      <c r="L72" s="27">
        <f t="shared" si="3"/>
        <v>0</v>
      </c>
      <c r="M72" s="28">
        <f t="shared" si="4"/>
        <v>0</v>
      </c>
      <c r="N72" s="25">
        <f t="shared" si="5"/>
        <v>0</v>
      </c>
    </row>
    <row r="73" spans="1:17" ht="23.25" customHeight="1" x14ac:dyDescent="0.2">
      <c r="A73" s="23" t="s">
        <v>95</v>
      </c>
      <c r="B73" s="24">
        <v>2.5</v>
      </c>
      <c r="C73" s="25"/>
      <c r="D73" s="26"/>
      <c r="E73" s="26"/>
      <c r="F73" s="26"/>
      <c r="G73" s="26"/>
      <c r="H73" s="26"/>
      <c r="I73" s="26"/>
      <c r="J73" s="26"/>
      <c r="K73" s="26"/>
      <c r="L73" s="27">
        <f t="shared" ref="L73:L79" si="6">B73+C73</f>
        <v>2.5</v>
      </c>
      <c r="M73" s="28">
        <f t="shared" ref="M73:M79" si="7">L73/2</f>
        <v>1.25</v>
      </c>
      <c r="N73" s="25">
        <f t="shared" ref="N73:N79" si="8">M73</f>
        <v>1.25</v>
      </c>
    </row>
    <row r="74" spans="1:17" ht="15" customHeight="1" x14ac:dyDescent="0.2">
      <c r="A74" s="23" t="s">
        <v>96</v>
      </c>
      <c r="B74" s="24">
        <v>232133.78</v>
      </c>
      <c r="C74" s="25"/>
      <c r="D74" s="26"/>
      <c r="E74" s="26"/>
      <c r="F74" s="26"/>
      <c r="G74" s="26"/>
      <c r="H74" s="26"/>
      <c r="I74" s="26"/>
      <c r="J74" s="26"/>
      <c r="K74" s="26"/>
      <c r="L74" s="27">
        <f t="shared" si="6"/>
        <v>232133.78</v>
      </c>
      <c r="M74" s="28">
        <f t="shared" si="7"/>
        <v>116066.89</v>
      </c>
      <c r="N74" s="25">
        <f t="shared" si="8"/>
        <v>116066.89</v>
      </c>
    </row>
    <row r="75" spans="1:17" ht="15" customHeight="1" x14ac:dyDescent="0.2">
      <c r="A75" s="23" t="s">
        <v>97</v>
      </c>
      <c r="B75" s="24"/>
      <c r="C75" s="25"/>
      <c r="D75" s="26"/>
      <c r="E75" s="26"/>
      <c r="F75" s="26"/>
      <c r="G75" s="26"/>
      <c r="H75" s="26"/>
      <c r="I75" s="26"/>
      <c r="J75" s="26"/>
      <c r="K75" s="26"/>
      <c r="L75" s="27">
        <f t="shared" si="6"/>
        <v>0</v>
      </c>
      <c r="M75" s="28">
        <f t="shared" si="7"/>
        <v>0</v>
      </c>
      <c r="N75" s="25">
        <f t="shared" si="8"/>
        <v>0</v>
      </c>
    </row>
    <row r="76" spans="1:17" ht="15" customHeight="1" x14ac:dyDescent="0.2">
      <c r="A76" s="23" t="s">
        <v>98</v>
      </c>
      <c r="B76" s="24">
        <v>171316.36</v>
      </c>
      <c r="C76" s="25">
        <v>30232.3</v>
      </c>
      <c r="D76" s="26"/>
      <c r="E76" s="26"/>
      <c r="F76" s="26"/>
      <c r="G76" s="26"/>
      <c r="H76" s="26"/>
      <c r="I76" s="26"/>
      <c r="J76" s="26"/>
      <c r="K76" s="26"/>
      <c r="L76" s="27">
        <f t="shared" si="6"/>
        <v>201548.65999999997</v>
      </c>
      <c r="M76" s="28">
        <f t="shared" si="7"/>
        <v>100774.32999999999</v>
      </c>
      <c r="N76" s="25">
        <f t="shared" si="8"/>
        <v>100774.32999999999</v>
      </c>
    </row>
    <row r="77" spans="1:17" ht="28.5" customHeight="1" x14ac:dyDescent="0.2">
      <c r="A77" s="23" t="s">
        <v>99</v>
      </c>
      <c r="B77" s="24">
        <v>84019.63</v>
      </c>
      <c r="C77" s="25">
        <v>14826.99</v>
      </c>
      <c r="D77" s="26"/>
      <c r="E77" s="26"/>
      <c r="F77" s="26"/>
      <c r="G77" s="26"/>
      <c r="H77" s="26"/>
      <c r="I77" s="26"/>
      <c r="J77" s="26"/>
      <c r="K77" s="26"/>
      <c r="L77" s="27">
        <f t="shared" si="6"/>
        <v>98846.62000000001</v>
      </c>
      <c r="M77" s="28">
        <f t="shared" si="7"/>
        <v>49423.310000000005</v>
      </c>
      <c r="N77" s="25">
        <f t="shared" si="8"/>
        <v>49423.310000000005</v>
      </c>
    </row>
    <row r="78" spans="1:17" ht="15" customHeight="1" x14ac:dyDescent="0.2">
      <c r="A78" s="23" t="s">
        <v>100</v>
      </c>
      <c r="B78" s="24">
        <v>61440.84</v>
      </c>
      <c r="C78" s="25"/>
      <c r="D78" s="26"/>
      <c r="E78" s="26"/>
      <c r="F78" s="26"/>
      <c r="G78" s="26"/>
      <c r="H78" s="26"/>
      <c r="I78" s="26"/>
      <c r="J78" s="26"/>
      <c r="K78" s="26"/>
      <c r="L78" s="27">
        <f t="shared" si="6"/>
        <v>61440.84</v>
      </c>
      <c r="M78" s="28">
        <f t="shared" si="7"/>
        <v>30720.42</v>
      </c>
      <c r="N78" s="25">
        <f t="shared" si="8"/>
        <v>30720.42</v>
      </c>
    </row>
    <row r="79" spans="1:17" ht="15" customHeight="1" x14ac:dyDescent="0.2">
      <c r="A79" s="23" t="s">
        <v>101</v>
      </c>
      <c r="B79" s="24">
        <v>748.65</v>
      </c>
      <c r="C79" s="25"/>
      <c r="D79" s="26"/>
      <c r="E79" s="26"/>
      <c r="F79" s="26"/>
      <c r="G79" s="26"/>
      <c r="H79" s="26"/>
      <c r="I79" s="26"/>
      <c r="J79" s="26"/>
      <c r="K79" s="26"/>
      <c r="L79" s="27">
        <f t="shared" si="6"/>
        <v>748.65</v>
      </c>
      <c r="M79" s="28">
        <f t="shared" si="7"/>
        <v>374.32499999999999</v>
      </c>
      <c r="N79" s="25">
        <f t="shared" si="8"/>
        <v>374.32499999999999</v>
      </c>
    </row>
    <row r="80" spans="1:17" ht="15" customHeight="1" x14ac:dyDescent="0.2">
      <c r="A80" s="30"/>
      <c r="B80" s="24"/>
      <c r="C80" s="24"/>
      <c r="D80" s="26"/>
      <c r="E80" s="26"/>
      <c r="F80" s="26"/>
      <c r="G80" s="26"/>
      <c r="H80" s="26"/>
      <c r="I80" s="26"/>
      <c r="J80" s="26"/>
      <c r="K80" s="26"/>
      <c r="L80" s="27"/>
      <c r="M80" s="28"/>
      <c r="N80" s="25"/>
      <c r="P80" s="36"/>
      <c r="Q80" s="36"/>
    </row>
    <row r="81" spans="1:17" s="1" customFormat="1" ht="15" customHeight="1" x14ac:dyDescent="0.2">
      <c r="A81" s="30" t="s">
        <v>102</v>
      </c>
      <c r="B81" s="31">
        <f>SUM(B9:B79)</f>
        <v>4330137.620000001</v>
      </c>
      <c r="C81" s="31">
        <f>SUM(C9:C79)</f>
        <v>256115.12999999995</v>
      </c>
      <c r="D81" s="32"/>
      <c r="E81" s="32"/>
      <c r="F81" s="32"/>
      <c r="G81" s="32"/>
      <c r="H81" s="32"/>
      <c r="I81" s="32"/>
      <c r="J81" s="32"/>
      <c r="K81" s="32"/>
      <c r="L81" s="33">
        <f>SUM(L9:L79)</f>
        <v>4586252.7500000019</v>
      </c>
      <c r="M81" s="34">
        <f>SUM(M9:M79)</f>
        <v>2293126.3750000009</v>
      </c>
      <c r="N81" s="34">
        <f>SUM(N9:N79)</f>
        <v>2293126.3750000009</v>
      </c>
      <c r="P81" s="37"/>
      <c r="Q81" s="37"/>
    </row>
    <row r="82" spans="1:17" x14ac:dyDescent="0.2">
      <c r="A82" s="35"/>
      <c r="B82" s="2" t="s">
        <v>103</v>
      </c>
      <c r="L82" s="4"/>
      <c r="P82" s="36"/>
      <c r="Q82" s="36"/>
    </row>
    <row r="83" spans="1:17" x14ac:dyDescent="0.2">
      <c r="A83" s="1"/>
      <c r="L83" s="4"/>
      <c r="P83" s="36"/>
      <c r="Q83" s="36"/>
    </row>
    <row r="84" spans="1:17" x14ac:dyDescent="0.2">
      <c r="A84" s="1"/>
      <c r="L84" s="4"/>
    </row>
    <row r="85" spans="1:17" x14ac:dyDescent="0.2">
      <c r="A85" s="1"/>
    </row>
    <row r="86" spans="1:17" x14ac:dyDescent="0.2">
      <c r="A86" s="1"/>
    </row>
    <row r="87" spans="1:17" x14ac:dyDescent="0.2">
      <c r="A87" s="1"/>
    </row>
    <row r="88" spans="1:17" x14ac:dyDescent="0.2">
      <c r="A88" s="1"/>
    </row>
    <row r="89" spans="1:17" x14ac:dyDescent="0.2">
      <c r="A89" s="1"/>
      <c r="B89" s="3"/>
    </row>
    <row r="90" spans="1:17" x14ac:dyDescent="0.2">
      <c r="A90" s="1"/>
    </row>
    <row r="91" spans="1:17" x14ac:dyDescent="0.2">
      <c r="A91" s="1"/>
    </row>
    <row r="92" spans="1:17" x14ac:dyDescent="0.2">
      <c r="A92" s="1"/>
    </row>
    <row r="93" spans="1:17" x14ac:dyDescent="0.2">
      <c r="A93" s="1"/>
    </row>
    <row r="94" spans="1:17" x14ac:dyDescent="0.2">
      <c r="A94" s="1"/>
    </row>
    <row r="95" spans="1:17" x14ac:dyDescent="0.2">
      <c r="A95" s="1"/>
    </row>
    <row r="96" spans="1:17" x14ac:dyDescent="0.2">
      <c r="A96" s="1"/>
    </row>
    <row r="97" spans="1:9" x14ac:dyDescent="0.2">
      <c r="A97" s="1"/>
    </row>
    <row r="98" spans="1:9" ht="12.75" customHeight="1" x14ac:dyDescent="0.2">
      <c r="A98" s="38"/>
      <c r="B98" s="38"/>
      <c r="C98" s="38"/>
      <c r="D98" s="38"/>
      <c r="E98" s="38"/>
      <c r="F98" s="38"/>
      <c r="G98" s="38"/>
      <c r="H98" s="38"/>
      <c r="I98" s="38"/>
    </row>
    <row r="99" spans="1:9" x14ac:dyDescent="0.2">
      <c r="A99" s="38"/>
      <c r="B99" s="38"/>
      <c r="C99" s="38"/>
      <c r="D99" s="38"/>
      <c r="E99" s="38"/>
      <c r="F99" s="38"/>
      <c r="G99" s="38"/>
      <c r="H99" s="38"/>
      <c r="I99" s="38"/>
    </row>
    <row r="100" spans="1:9" x14ac:dyDescent="0.2">
      <c r="A100" s="38"/>
      <c r="B100" s="38"/>
      <c r="C100" s="38"/>
      <c r="D100" s="38"/>
      <c r="E100" s="38"/>
      <c r="F100" s="38"/>
      <c r="G100" s="38"/>
      <c r="H100" s="38"/>
      <c r="I100" s="38"/>
    </row>
    <row r="101" spans="1:9" x14ac:dyDescent="0.2">
      <c r="A101" s="38"/>
      <c r="B101" s="38"/>
      <c r="C101" s="38"/>
      <c r="D101" s="38"/>
      <c r="E101" s="38"/>
      <c r="F101" s="38"/>
      <c r="G101" s="38"/>
      <c r="H101" s="38"/>
      <c r="I101" s="38"/>
    </row>
    <row r="102" spans="1:9" x14ac:dyDescent="0.2">
      <c r="A102" s="38"/>
      <c r="B102" s="38"/>
      <c r="C102" s="38"/>
      <c r="D102" s="38"/>
      <c r="E102" s="38"/>
      <c r="F102" s="38"/>
      <c r="G102" s="38"/>
      <c r="H102" s="38"/>
      <c r="I102" s="38"/>
    </row>
    <row r="103" spans="1:9" x14ac:dyDescent="0.2">
      <c r="A103" s="38"/>
      <c r="B103" s="38"/>
      <c r="C103" s="38"/>
      <c r="D103" s="38"/>
      <c r="E103" s="38"/>
      <c r="F103" s="38"/>
      <c r="G103" s="38"/>
      <c r="H103" s="38"/>
      <c r="I103" s="38"/>
    </row>
  </sheetData>
  <mergeCells count="1">
    <mergeCell ref="A98:I103"/>
  </mergeCells>
  <printOptions horizontalCentered="1"/>
  <pageMargins left="0" right="0" top="0.75" bottom="0.75" header="0.5" footer="0.5"/>
  <pageSetup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</vt:lpstr>
      <vt:lpstr>MS!Print_Titles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D. Quon</dc:creator>
  <cp:lastModifiedBy>Jason D. Quon</cp:lastModifiedBy>
  <dcterms:created xsi:type="dcterms:W3CDTF">2015-11-23T21:17:54Z</dcterms:created>
  <dcterms:modified xsi:type="dcterms:W3CDTF">2016-10-24T20:33:55Z</dcterms:modified>
</cp:coreProperties>
</file>