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rnellp101-my.sharepoint.com/personal/donald_crabtree_hornellp_com/Documents/_Delete_Me_Temp/Commercial Mobile/"/>
    </mc:Choice>
  </mc:AlternateContent>
  <xr:revisionPtr revIDLastSave="0" documentId="8_{38CC7BCC-F8A3-4F02-8CF6-66CAA462DBDE}" xr6:coauthVersionLast="45" xr6:coauthVersionMax="45" xr10:uidLastSave="{00000000-0000-0000-0000-000000000000}"/>
  <bookViews>
    <workbookView xWindow="-120" yWindow="-120" windowWidth="19440" windowHeight="15000" activeTab="2" xr2:uid="{00000000-000D-0000-FFFF-FFFF00000000}"/>
  </bookViews>
  <sheets>
    <sheet name="Recap" sheetId="1" r:id="rId1"/>
    <sheet name="July '20-June '21" sheetId="14" r:id="rId2"/>
    <sheet name="July '19-June '20" sheetId="13" r:id="rId3"/>
    <sheet name="July '18-June '19" sheetId="12" r:id="rId4"/>
    <sheet name="July '17-June '18" sheetId="11" r:id="rId5"/>
    <sheet name="July '16-June '17" sheetId="10" r:id="rId6"/>
    <sheet name="July '15-June '16" sheetId="9" r:id="rId7"/>
    <sheet name="July '14-June '15" sheetId="8" r:id="rId8"/>
    <sheet name="July '13-June '14" sheetId="7" r:id="rId9"/>
    <sheet name="July '12-June '13" sheetId="6" r:id="rId10"/>
    <sheet name="July '11-June '12" sheetId="5" r:id="rId11"/>
    <sheet name="July '10-June '11" sheetId="2" r:id="rId12"/>
    <sheet name="Sheet3" sheetId="3" r:id="rId13"/>
  </sheets>
  <definedNames>
    <definedName name="_xlnm.Print_Area" localSheetId="2">'July ''19-June ''20'!$A$1:$AA$86</definedName>
    <definedName name="_xlnm.Print_Area" localSheetId="1">'July ''20-June ''21'!$A$1:$AA$86</definedName>
    <definedName name="_xlnm.Print_Titles" localSheetId="2">'July ''19-June ''20'!$A:$A,'July ''19-June ''20'!$1:$2</definedName>
    <definedName name="_xlnm.Print_Titles" localSheetId="1">'July ''20-June ''21'!$A:$A,'July ''20-June ''21'!$1:$2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86" i="1" l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R89" i="1" l="1"/>
  <c r="AB46" i="1" l="1"/>
  <c r="AA46" i="1"/>
  <c r="Y85" i="14"/>
  <c r="X85" i="14"/>
  <c r="W85" i="14"/>
  <c r="V85" i="14"/>
  <c r="U85" i="14"/>
  <c r="T85" i="14"/>
  <c r="S85" i="14"/>
  <c r="R85" i="14"/>
  <c r="Q85" i="14"/>
  <c r="P85" i="14"/>
  <c r="O85" i="14"/>
  <c r="N85" i="14"/>
  <c r="M85" i="14"/>
  <c r="L85" i="14"/>
  <c r="K85" i="14"/>
  <c r="J85" i="14"/>
  <c r="I85" i="14"/>
  <c r="H85" i="14"/>
  <c r="G85" i="14"/>
  <c r="F85" i="14"/>
  <c r="E85" i="14"/>
  <c r="D85" i="14"/>
  <c r="C85" i="14"/>
  <c r="B85" i="14"/>
  <c r="AA84" i="14"/>
  <c r="AB86" i="1" s="1"/>
  <c r="Z84" i="14"/>
  <c r="AA86" i="1" s="1"/>
  <c r="AA83" i="14"/>
  <c r="AB85" i="1" s="1"/>
  <c r="Z83" i="14"/>
  <c r="AA85" i="1" s="1"/>
  <c r="AA82" i="14"/>
  <c r="AB84" i="1" s="1"/>
  <c r="Z82" i="14"/>
  <c r="AA84" i="1" s="1"/>
  <c r="AA81" i="14"/>
  <c r="AB83" i="1" s="1"/>
  <c r="Z81" i="14"/>
  <c r="AA83" i="1" s="1"/>
  <c r="AA80" i="14"/>
  <c r="AB82" i="1" s="1"/>
  <c r="Z80" i="14"/>
  <c r="AA82" i="1" s="1"/>
  <c r="AA79" i="14"/>
  <c r="AB81" i="1" s="1"/>
  <c r="Z79" i="14"/>
  <c r="AA81" i="1" s="1"/>
  <c r="AA78" i="14"/>
  <c r="AB80" i="1" s="1"/>
  <c r="Z78" i="14"/>
  <c r="AA80" i="1" s="1"/>
  <c r="AA77" i="14"/>
  <c r="AB79" i="1" s="1"/>
  <c r="Z77" i="14"/>
  <c r="AA79" i="1" s="1"/>
  <c r="AA76" i="14"/>
  <c r="AB78" i="1" s="1"/>
  <c r="Z76" i="14"/>
  <c r="AA78" i="1" s="1"/>
  <c r="AA75" i="14"/>
  <c r="AB77" i="1" s="1"/>
  <c r="Z75" i="14"/>
  <c r="AA77" i="1" s="1"/>
  <c r="AA74" i="14"/>
  <c r="AB76" i="1" s="1"/>
  <c r="Z74" i="14"/>
  <c r="AA76" i="1" s="1"/>
  <c r="AA73" i="14"/>
  <c r="AB75" i="1" s="1"/>
  <c r="Z73" i="14"/>
  <c r="AA75" i="1" s="1"/>
  <c r="AA72" i="14"/>
  <c r="AB74" i="1" s="1"/>
  <c r="Z72" i="14"/>
  <c r="AA74" i="1" s="1"/>
  <c r="AA71" i="14"/>
  <c r="AB73" i="1" s="1"/>
  <c r="Z71" i="14"/>
  <c r="AA73" i="1" s="1"/>
  <c r="AA70" i="14"/>
  <c r="AB72" i="1" s="1"/>
  <c r="Z70" i="14"/>
  <c r="AA72" i="1" s="1"/>
  <c r="AA69" i="14"/>
  <c r="AB71" i="1" s="1"/>
  <c r="Z69" i="14"/>
  <c r="AA71" i="1" s="1"/>
  <c r="AA68" i="14"/>
  <c r="AB70" i="1" s="1"/>
  <c r="Z68" i="14"/>
  <c r="AA70" i="1" s="1"/>
  <c r="AA67" i="14"/>
  <c r="AB69" i="1" s="1"/>
  <c r="Z67" i="14"/>
  <c r="AA69" i="1" s="1"/>
  <c r="AA66" i="14"/>
  <c r="AB68" i="1" s="1"/>
  <c r="Z66" i="14"/>
  <c r="AA68" i="1" s="1"/>
  <c r="AA65" i="14"/>
  <c r="AB67" i="1" s="1"/>
  <c r="Z65" i="14"/>
  <c r="AA67" i="1" s="1"/>
  <c r="AA64" i="14"/>
  <c r="AB66" i="1" s="1"/>
  <c r="Z64" i="14"/>
  <c r="AA66" i="1" s="1"/>
  <c r="AA63" i="14"/>
  <c r="AB65" i="1" s="1"/>
  <c r="Z63" i="14"/>
  <c r="AA65" i="1" s="1"/>
  <c r="AA62" i="14"/>
  <c r="AB64" i="1" s="1"/>
  <c r="Z62" i="14"/>
  <c r="AA64" i="1" s="1"/>
  <c r="AA61" i="14"/>
  <c r="AB63" i="1" s="1"/>
  <c r="Z61" i="14"/>
  <c r="AA63" i="1" s="1"/>
  <c r="AA60" i="14"/>
  <c r="AB62" i="1" s="1"/>
  <c r="Z60" i="14"/>
  <c r="AA62" i="1" s="1"/>
  <c r="AA59" i="14"/>
  <c r="AB61" i="1" s="1"/>
  <c r="Z59" i="14"/>
  <c r="AA61" i="1" s="1"/>
  <c r="AA58" i="14"/>
  <c r="AB60" i="1" s="1"/>
  <c r="Z58" i="14"/>
  <c r="AA60" i="1" s="1"/>
  <c r="AA57" i="14"/>
  <c r="AB59" i="1" s="1"/>
  <c r="Z57" i="14"/>
  <c r="AA59" i="1" s="1"/>
  <c r="AA56" i="14"/>
  <c r="AB58" i="1" s="1"/>
  <c r="Z56" i="14"/>
  <c r="AA58" i="1" s="1"/>
  <c r="AA55" i="14"/>
  <c r="AB57" i="1" s="1"/>
  <c r="Z55" i="14"/>
  <c r="AA57" i="1" s="1"/>
  <c r="AA54" i="14"/>
  <c r="AB56" i="1" s="1"/>
  <c r="Z54" i="14"/>
  <c r="AA56" i="1" s="1"/>
  <c r="AA53" i="14"/>
  <c r="AB55" i="1" s="1"/>
  <c r="Z53" i="14"/>
  <c r="AA55" i="1" s="1"/>
  <c r="AA52" i="14"/>
  <c r="AB54" i="1" s="1"/>
  <c r="Z52" i="14"/>
  <c r="AA54" i="1" s="1"/>
  <c r="AA51" i="14"/>
  <c r="AB53" i="1" s="1"/>
  <c r="Z51" i="14"/>
  <c r="AA53" i="1" s="1"/>
  <c r="AA50" i="14"/>
  <c r="AB52" i="1" s="1"/>
  <c r="Z50" i="14"/>
  <c r="AA52" i="1" s="1"/>
  <c r="AA49" i="14"/>
  <c r="AB51" i="1" s="1"/>
  <c r="Z49" i="14"/>
  <c r="AA51" i="1" s="1"/>
  <c r="AA48" i="14"/>
  <c r="AB50" i="1" s="1"/>
  <c r="Z48" i="14"/>
  <c r="AA50" i="1" s="1"/>
  <c r="AA47" i="14"/>
  <c r="AB49" i="1" s="1"/>
  <c r="Z47" i="14"/>
  <c r="AA49" i="1" s="1"/>
  <c r="AA46" i="14"/>
  <c r="AB48" i="1" s="1"/>
  <c r="Z46" i="14"/>
  <c r="AA48" i="1" s="1"/>
  <c r="AA45" i="14"/>
  <c r="AB47" i="1" s="1"/>
  <c r="Z45" i="14"/>
  <c r="AA47" i="1" s="1"/>
  <c r="AA44" i="14"/>
  <c r="AB44" i="1" s="1"/>
  <c r="Z44" i="14"/>
  <c r="AA44" i="1" s="1"/>
  <c r="AA43" i="14"/>
  <c r="AB43" i="1" s="1"/>
  <c r="Z43" i="14"/>
  <c r="AA43" i="1" s="1"/>
  <c r="AA42" i="14"/>
  <c r="AB42" i="1" s="1"/>
  <c r="Z42" i="14"/>
  <c r="AA42" i="1" s="1"/>
  <c r="AA41" i="14"/>
  <c r="AB41" i="1" s="1"/>
  <c r="Z41" i="14"/>
  <c r="AA41" i="1" s="1"/>
  <c r="AA40" i="14"/>
  <c r="AB40" i="1" s="1"/>
  <c r="Z40" i="14"/>
  <c r="AA40" i="1" s="1"/>
  <c r="AA39" i="14"/>
  <c r="AB39" i="1" s="1"/>
  <c r="Z39" i="14"/>
  <c r="AA39" i="1" s="1"/>
  <c r="AA38" i="14"/>
  <c r="AB38" i="1" s="1"/>
  <c r="Z38" i="14"/>
  <c r="AA38" i="1" s="1"/>
  <c r="AA37" i="14"/>
  <c r="AB37" i="1" s="1"/>
  <c r="Z37" i="14"/>
  <c r="AA37" i="1" s="1"/>
  <c r="AA36" i="14"/>
  <c r="AB36" i="1" s="1"/>
  <c r="Z36" i="14"/>
  <c r="AA36" i="1" s="1"/>
  <c r="AA35" i="14"/>
  <c r="AB35" i="1" s="1"/>
  <c r="Z35" i="14"/>
  <c r="AA35" i="1" s="1"/>
  <c r="AA34" i="14"/>
  <c r="AB34" i="1" s="1"/>
  <c r="Z34" i="14"/>
  <c r="AA34" i="1" s="1"/>
  <c r="AA33" i="14"/>
  <c r="AB33" i="1" s="1"/>
  <c r="Z33" i="14"/>
  <c r="AA33" i="1" s="1"/>
  <c r="AA32" i="14"/>
  <c r="AB32" i="1" s="1"/>
  <c r="Z32" i="14"/>
  <c r="AA32" i="1" s="1"/>
  <c r="AA31" i="14"/>
  <c r="AB31" i="1" s="1"/>
  <c r="Z31" i="14"/>
  <c r="AA31" i="1" s="1"/>
  <c r="AA30" i="14"/>
  <c r="AB30" i="1" s="1"/>
  <c r="Z30" i="14"/>
  <c r="AA30" i="1" s="1"/>
  <c r="AA29" i="14"/>
  <c r="AB29" i="1" s="1"/>
  <c r="Z29" i="14"/>
  <c r="AA29" i="1" s="1"/>
  <c r="AA28" i="14"/>
  <c r="AB28" i="1" s="1"/>
  <c r="Z28" i="14"/>
  <c r="AA28" i="1" s="1"/>
  <c r="AA27" i="14"/>
  <c r="AB27" i="1" s="1"/>
  <c r="Z27" i="14"/>
  <c r="AA27" i="1" s="1"/>
  <c r="AA26" i="14"/>
  <c r="AB26" i="1" s="1"/>
  <c r="Z26" i="14"/>
  <c r="AA26" i="1" s="1"/>
  <c r="AA25" i="14"/>
  <c r="AB25" i="1" s="1"/>
  <c r="Z25" i="14"/>
  <c r="AA25" i="1" s="1"/>
  <c r="AA24" i="14"/>
  <c r="AB24" i="1" s="1"/>
  <c r="Z24" i="14"/>
  <c r="AA24" i="1" s="1"/>
  <c r="AA23" i="14"/>
  <c r="AB23" i="1" s="1"/>
  <c r="Z23" i="14"/>
  <c r="AA23" i="1" s="1"/>
  <c r="AA22" i="14"/>
  <c r="AB22" i="1" s="1"/>
  <c r="Z22" i="14"/>
  <c r="AA22" i="1" s="1"/>
  <c r="AA21" i="14"/>
  <c r="AB21" i="1" s="1"/>
  <c r="Z21" i="14"/>
  <c r="AA21" i="1" s="1"/>
  <c r="AA20" i="14"/>
  <c r="AB20" i="1" s="1"/>
  <c r="Z20" i="14"/>
  <c r="AA20" i="1" s="1"/>
  <c r="AA19" i="14"/>
  <c r="AB19" i="1" s="1"/>
  <c r="Z19" i="14"/>
  <c r="AA19" i="1" s="1"/>
  <c r="AA18" i="14"/>
  <c r="AB18" i="1" s="1"/>
  <c r="Z18" i="14"/>
  <c r="AA18" i="1" s="1"/>
  <c r="AA17" i="14"/>
  <c r="AB17" i="1" s="1"/>
  <c r="Z17" i="14"/>
  <c r="AA17" i="1" s="1"/>
  <c r="AA16" i="14"/>
  <c r="AB16" i="1" s="1"/>
  <c r="Z16" i="14"/>
  <c r="AA16" i="1" s="1"/>
  <c r="AA15" i="14"/>
  <c r="AB15" i="1" s="1"/>
  <c r="Z15" i="14"/>
  <c r="AA15" i="1" s="1"/>
  <c r="AA14" i="14"/>
  <c r="AB14" i="1" s="1"/>
  <c r="Z14" i="14"/>
  <c r="AA14" i="1" s="1"/>
  <c r="AA13" i="14"/>
  <c r="AB13" i="1" s="1"/>
  <c r="Z13" i="14"/>
  <c r="AA13" i="1" s="1"/>
  <c r="AA12" i="14"/>
  <c r="AB12" i="1" s="1"/>
  <c r="Z12" i="14"/>
  <c r="AA12" i="1" s="1"/>
  <c r="AA11" i="14"/>
  <c r="AB11" i="1" s="1"/>
  <c r="Z11" i="14"/>
  <c r="AA11" i="1" s="1"/>
  <c r="AA10" i="14"/>
  <c r="AB10" i="1" s="1"/>
  <c r="Z10" i="14"/>
  <c r="AA10" i="1" s="1"/>
  <c r="AA9" i="14"/>
  <c r="AB9" i="1" s="1"/>
  <c r="Z9" i="14"/>
  <c r="AA9" i="1" s="1"/>
  <c r="AA8" i="14"/>
  <c r="AB8" i="1" s="1"/>
  <c r="Z8" i="14"/>
  <c r="AA8" i="1" s="1"/>
  <c r="AA7" i="14"/>
  <c r="AB7" i="1" s="1"/>
  <c r="Z7" i="14"/>
  <c r="AA7" i="1" s="1"/>
  <c r="AA6" i="14"/>
  <c r="AB6" i="1" s="1"/>
  <c r="Z6" i="14"/>
  <c r="AA6" i="1" s="1"/>
  <c r="AA5" i="14"/>
  <c r="AB5" i="1" s="1"/>
  <c r="Z5" i="14"/>
  <c r="AA5" i="1" s="1"/>
  <c r="AA4" i="14"/>
  <c r="AB4" i="1" s="1"/>
  <c r="Z4" i="14"/>
  <c r="AA4" i="1" s="1"/>
  <c r="AA3" i="14"/>
  <c r="AB3" i="1" s="1"/>
  <c r="Z3" i="14"/>
  <c r="AA3" i="1" s="1"/>
  <c r="T86" i="14" l="1"/>
  <c r="N86" i="14"/>
  <c r="P86" i="14"/>
  <c r="V86" i="14"/>
  <c r="X86" i="14"/>
  <c r="H86" i="14"/>
  <c r="AA87" i="1"/>
  <c r="AB87" i="1"/>
  <c r="B86" i="14"/>
  <c r="Z85" i="14"/>
  <c r="F86" i="14"/>
  <c r="R86" i="14"/>
  <c r="AA85" i="14"/>
  <c r="J86" i="14"/>
  <c r="L86" i="14"/>
  <c r="D86" i="14"/>
  <c r="Y85" i="13"/>
  <c r="X85" i="13"/>
  <c r="W85" i="13"/>
  <c r="V85" i="13"/>
  <c r="U85" i="13"/>
  <c r="T85" i="13"/>
  <c r="S85" i="13"/>
  <c r="R85" i="13"/>
  <c r="Q85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C85" i="13"/>
  <c r="B85" i="13"/>
  <c r="AA84" i="13"/>
  <c r="Z86" i="1" s="1"/>
  <c r="Z84" i="13"/>
  <c r="Y86" i="1" s="1"/>
  <c r="AA83" i="13"/>
  <c r="Z85" i="1" s="1"/>
  <c r="Z83" i="13"/>
  <c r="Y85" i="1" s="1"/>
  <c r="AA82" i="13"/>
  <c r="Z84" i="1" s="1"/>
  <c r="Z82" i="13"/>
  <c r="Y84" i="1" s="1"/>
  <c r="AA81" i="13"/>
  <c r="Z83" i="1" s="1"/>
  <c r="Z81" i="13"/>
  <c r="Y83" i="1" s="1"/>
  <c r="AA80" i="13"/>
  <c r="Z82" i="1" s="1"/>
  <c r="Z80" i="13"/>
  <c r="Y82" i="1" s="1"/>
  <c r="AA79" i="13"/>
  <c r="Z81" i="1" s="1"/>
  <c r="Z79" i="13"/>
  <c r="Y81" i="1" s="1"/>
  <c r="AA78" i="13"/>
  <c r="Z80" i="1" s="1"/>
  <c r="Z78" i="13"/>
  <c r="Y80" i="1" s="1"/>
  <c r="AA77" i="13"/>
  <c r="Z79" i="1" s="1"/>
  <c r="Z77" i="13"/>
  <c r="Y79" i="1" s="1"/>
  <c r="AA76" i="13"/>
  <c r="Z78" i="1" s="1"/>
  <c r="Z76" i="13"/>
  <c r="Y78" i="1" s="1"/>
  <c r="AA75" i="13"/>
  <c r="Z77" i="1" s="1"/>
  <c r="Z75" i="13"/>
  <c r="Y77" i="1" s="1"/>
  <c r="AA74" i="13"/>
  <c r="Z76" i="1" s="1"/>
  <c r="Z74" i="13"/>
  <c r="Y76" i="1" s="1"/>
  <c r="AA73" i="13"/>
  <c r="Z75" i="1" s="1"/>
  <c r="Z73" i="13"/>
  <c r="Y75" i="1" s="1"/>
  <c r="AA72" i="13"/>
  <c r="Z74" i="1" s="1"/>
  <c r="Z72" i="13"/>
  <c r="Y74" i="1" s="1"/>
  <c r="AA71" i="13"/>
  <c r="Z73" i="1" s="1"/>
  <c r="Z71" i="13"/>
  <c r="Y73" i="1" s="1"/>
  <c r="AA70" i="13"/>
  <c r="Z72" i="1" s="1"/>
  <c r="Z70" i="13"/>
  <c r="Y72" i="1" s="1"/>
  <c r="AA69" i="13"/>
  <c r="Z71" i="1" s="1"/>
  <c r="Z69" i="13"/>
  <c r="Y71" i="1" s="1"/>
  <c r="AA68" i="13"/>
  <c r="Z70" i="1" s="1"/>
  <c r="Z68" i="13"/>
  <c r="Y70" i="1" s="1"/>
  <c r="AA67" i="13"/>
  <c r="Z69" i="1" s="1"/>
  <c r="Z67" i="13"/>
  <c r="Y69" i="1" s="1"/>
  <c r="AA66" i="13"/>
  <c r="Z68" i="1" s="1"/>
  <c r="Z66" i="13"/>
  <c r="Y68" i="1" s="1"/>
  <c r="AA65" i="13"/>
  <c r="Z67" i="1" s="1"/>
  <c r="Z65" i="13"/>
  <c r="Y67" i="1" s="1"/>
  <c r="AA64" i="13"/>
  <c r="Z66" i="1" s="1"/>
  <c r="Z64" i="13"/>
  <c r="Y66" i="1" s="1"/>
  <c r="AA63" i="13"/>
  <c r="Z65" i="1" s="1"/>
  <c r="Z63" i="13"/>
  <c r="Y65" i="1" s="1"/>
  <c r="AA62" i="13"/>
  <c r="Z64" i="1" s="1"/>
  <c r="Z62" i="13"/>
  <c r="Y64" i="1" s="1"/>
  <c r="AA61" i="13"/>
  <c r="Z63" i="1" s="1"/>
  <c r="Z61" i="13"/>
  <c r="Y63" i="1" s="1"/>
  <c r="AA60" i="13"/>
  <c r="Z62" i="1" s="1"/>
  <c r="Z60" i="13"/>
  <c r="Y62" i="1" s="1"/>
  <c r="AA59" i="13"/>
  <c r="Z61" i="1" s="1"/>
  <c r="Z59" i="13"/>
  <c r="Y61" i="1" s="1"/>
  <c r="AA58" i="13"/>
  <c r="Z60" i="1" s="1"/>
  <c r="Z58" i="13"/>
  <c r="Y60" i="1" s="1"/>
  <c r="AA57" i="13"/>
  <c r="Z59" i="1" s="1"/>
  <c r="Z57" i="13"/>
  <c r="Y59" i="1" s="1"/>
  <c r="AA56" i="13"/>
  <c r="Z58" i="1" s="1"/>
  <c r="Z56" i="13"/>
  <c r="Y58" i="1" s="1"/>
  <c r="AA55" i="13"/>
  <c r="Z57" i="1" s="1"/>
  <c r="Z55" i="13"/>
  <c r="Y57" i="1" s="1"/>
  <c r="AA54" i="13"/>
  <c r="Z56" i="1" s="1"/>
  <c r="Z54" i="13"/>
  <c r="Y56" i="1" s="1"/>
  <c r="AA53" i="13"/>
  <c r="Z55" i="1" s="1"/>
  <c r="Z53" i="13"/>
  <c r="Y55" i="1" s="1"/>
  <c r="AA52" i="13"/>
  <c r="Z54" i="1" s="1"/>
  <c r="Z52" i="13"/>
  <c r="Y54" i="1" s="1"/>
  <c r="AA51" i="13"/>
  <c r="Z53" i="1" s="1"/>
  <c r="Z51" i="13"/>
  <c r="Y53" i="1" s="1"/>
  <c r="AA50" i="13"/>
  <c r="Z52" i="1" s="1"/>
  <c r="Z50" i="13"/>
  <c r="Y52" i="1" s="1"/>
  <c r="AA49" i="13"/>
  <c r="Z51" i="1" s="1"/>
  <c r="Z49" i="13"/>
  <c r="Y51" i="1" s="1"/>
  <c r="AA48" i="13"/>
  <c r="Z50" i="1" s="1"/>
  <c r="Z48" i="13"/>
  <c r="Y50" i="1" s="1"/>
  <c r="AA47" i="13"/>
  <c r="Z49" i="1" s="1"/>
  <c r="Z47" i="13"/>
  <c r="Y49" i="1" s="1"/>
  <c r="AA46" i="13"/>
  <c r="Z48" i="1" s="1"/>
  <c r="Z46" i="13"/>
  <c r="Y48" i="1" s="1"/>
  <c r="AA45" i="13"/>
  <c r="Z47" i="1" s="1"/>
  <c r="Z45" i="13"/>
  <c r="Y47" i="1" s="1"/>
  <c r="AA44" i="13"/>
  <c r="Z44" i="1" s="1"/>
  <c r="Z44" i="13"/>
  <c r="Y44" i="1" s="1"/>
  <c r="AA43" i="13"/>
  <c r="Z43" i="1" s="1"/>
  <c r="Z43" i="13"/>
  <c r="Y43" i="1" s="1"/>
  <c r="AA42" i="13"/>
  <c r="Z42" i="1" s="1"/>
  <c r="Z42" i="13"/>
  <c r="Y42" i="1" s="1"/>
  <c r="AA41" i="13"/>
  <c r="Z41" i="1" s="1"/>
  <c r="Z41" i="13"/>
  <c r="Y41" i="1" s="1"/>
  <c r="AA40" i="13"/>
  <c r="Z40" i="1" s="1"/>
  <c r="Z40" i="13"/>
  <c r="Y40" i="1" s="1"/>
  <c r="AA39" i="13"/>
  <c r="Z39" i="1" s="1"/>
  <c r="Z39" i="13"/>
  <c r="Y39" i="1" s="1"/>
  <c r="AA38" i="13"/>
  <c r="Z38" i="1" s="1"/>
  <c r="Z38" i="13"/>
  <c r="Y38" i="1" s="1"/>
  <c r="AA37" i="13"/>
  <c r="Z37" i="1" s="1"/>
  <c r="Z37" i="13"/>
  <c r="Y37" i="1" s="1"/>
  <c r="AA36" i="13"/>
  <c r="Z36" i="1" s="1"/>
  <c r="Z36" i="13"/>
  <c r="Y36" i="1" s="1"/>
  <c r="AA35" i="13"/>
  <c r="Z35" i="1" s="1"/>
  <c r="Z35" i="13"/>
  <c r="Y35" i="1" s="1"/>
  <c r="AA34" i="13"/>
  <c r="Z34" i="1" s="1"/>
  <c r="Z34" i="13"/>
  <c r="Y34" i="1" s="1"/>
  <c r="AA33" i="13"/>
  <c r="Z33" i="1" s="1"/>
  <c r="Z33" i="13"/>
  <c r="Y33" i="1" s="1"/>
  <c r="AA32" i="13"/>
  <c r="Z32" i="1" s="1"/>
  <c r="Z32" i="13"/>
  <c r="Y32" i="1" s="1"/>
  <c r="AA31" i="13"/>
  <c r="Z31" i="1" s="1"/>
  <c r="Z31" i="13"/>
  <c r="Y31" i="1" s="1"/>
  <c r="AA30" i="13"/>
  <c r="Z30" i="1" s="1"/>
  <c r="Z30" i="13"/>
  <c r="Y30" i="1" s="1"/>
  <c r="AA29" i="13"/>
  <c r="Z29" i="1" s="1"/>
  <c r="Z29" i="13"/>
  <c r="Y29" i="1" s="1"/>
  <c r="AA28" i="13"/>
  <c r="Z28" i="1" s="1"/>
  <c r="Z28" i="13"/>
  <c r="Y28" i="1" s="1"/>
  <c r="AA27" i="13"/>
  <c r="Z27" i="1" s="1"/>
  <c r="Z27" i="13"/>
  <c r="Y27" i="1" s="1"/>
  <c r="AA26" i="13"/>
  <c r="Z26" i="1" s="1"/>
  <c r="Z26" i="13"/>
  <c r="Y26" i="1" s="1"/>
  <c r="AA25" i="13"/>
  <c r="Z25" i="1" s="1"/>
  <c r="Z25" i="13"/>
  <c r="Y25" i="1" s="1"/>
  <c r="AA24" i="13"/>
  <c r="Z24" i="1" s="1"/>
  <c r="Z24" i="13"/>
  <c r="Y24" i="1" s="1"/>
  <c r="AA23" i="13"/>
  <c r="Z23" i="1" s="1"/>
  <c r="Z23" i="13"/>
  <c r="Y23" i="1" s="1"/>
  <c r="AA22" i="13"/>
  <c r="Z22" i="1" s="1"/>
  <c r="Z22" i="13"/>
  <c r="Y22" i="1" s="1"/>
  <c r="AA21" i="13"/>
  <c r="Z21" i="1" s="1"/>
  <c r="Z21" i="13"/>
  <c r="Y21" i="1" s="1"/>
  <c r="AA20" i="13"/>
  <c r="Z20" i="1" s="1"/>
  <c r="Z20" i="13"/>
  <c r="Y20" i="1" s="1"/>
  <c r="AA19" i="13"/>
  <c r="Z19" i="1" s="1"/>
  <c r="Z19" i="13"/>
  <c r="Y19" i="1" s="1"/>
  <c r="AA18" i="13"/>
  <c r="Z18" i="1" s="1"/>
  <c r="Z18" i="13"/>
  <c r="Y18" i="1" s="1"/>
  <c r="AA17" i="13"/>
  <c r="Z17" i="1" s="1"/>
  <c r="Z17" i="13"/>
  <c r="Y17" i="1" s="1"/>
  <c r="AA16" i="13"/>
  <c r="Z16" i="1" s="1"/>
  <c r="Z16" i="13"/>
  <c r="Y16" i="1" s="1"/>
  <c r="AA15" i="13"/>
  <c r="Z15" i="1" s="1"/>
  <c r="Z15" i="13"/>
  <c r="Y15" i="1" s="1"/>
  <c r="AA14" i="13"/>
  <c r="Z14" i="1" s="1"/>
  <c r="Z14" i="13"/>
  <c r="Y14" i="1" s="1"/>
  <c r="AA13" i="13"/>
  <c r="Z13" i="1" s="1"/>
  <c r="Z13" i="13"/>
  <c r="Y13" i="1" s="1"/>
  <c r="AA12" i="13"/>
  <c r="Z12" i="1" s="1"/>
  <c r="Z12" i="13"/>
  <c r="Y12" i="1" s="1"/>
  <c r="AA11" i="13"/>
  <c r="Z11" i="1" s="1"/>
  <c r="Z11" i="13"/>
  <c r="Y11" i="1" s="1"/>
  <c r="AA10" i="13"/>
  <c r="Z10" i="1" s="1"/>
  <c r="Z10" i="13"/>
  <c r="Y10" i="1" s="1"/>
  <c r="AA9" i="13"/>
  <c r="Z9" i="1" s="1"/>
  <c r="Z9" i="13"/>
  <c r="Y9" i="1" s="1"/>
  <c r="AA8" i="13"/>
  <c r="Z8" i="1" s="1"/>
  <c r="Z8" i="13"/>
  <c r="Y8" i="1" s="1"/>
  <c r="AA7" i="13"/>
  <c r="Z7" i="1" s="1"/>
  <c r="Z7" i="13"/>
  <c r="Y7" i="1" s="1"/>
  <c r="AA6" i="13"/>
  <c r="Z6" i="1" s="1"/>
  <c r="Z6" i="13"/>
  <c r="Y6" i="1" s="1"/>
  <c r="AA5" i="13"/>
  <c r="Z5" i="1" s="1"/>
  <c r="Z5" i="13"/>
  <c r="Y5" i="1" s="1"/>
  <c r="AA4" i="13"/>
  <c r="Z4" i="1" s="1"/>
  <c r="Z4" i="13"/>
  <c r="Y4" i="1" s="1"/>
  <c r="AA3" i="13"/>
  <c r="Z3" i="13"/>
  <c r="Y3" i="1" s="1"/>
  <c r="AA88" i="1" l="1"/>
  <c r="Z86" i="14"/>
  <c r="P86" i="13"/>
  <c r="X86" i="13"/>
  <c r="H86" i="13"/>
  <c r="Y87" i="1"/>
  <c r="AA85" i="13"/>
  <c r="Z3" i="1"/>
  <c r="Z87" i="1" s="1"/>
  <c r="Z85" i="13"/>
  <c r="B86" i="13"/>
  <c r="F86" i="13"/>
  <c r="J86" i="13"/>
  <c r="N86" i="13"/>
  <c r="R86" i="13"/>
  <c r="V86" i="13"/>
  <c r="D86" i="13"/>
  <c r="L86" i="13"/>
  <c r="T86" i="13"/>
  <c r="CS4" i="3"/>
  <c r="CS5" i="3"/>
  <c r="CQ3" i="3"/>
  <c r="CS3" i="3" s="1"/>
  <c r="CQ4" i="3"/>
  <c r="CQ5" i="3"/>
  <c r="CQ6" i="3"/>
  <c r="CS6" i="3" s="1"/>
  <c r="CQ7" i="3"/>
  <c r="CS7" i="3" s="1"/>
  <c r="CQ8" i="3"/>
  <c r="CS8" i="3" s="1"/>
  <c r="CQ9" i="3"/>
  <c r="CS9" i="3" s="1"/>
  <c r="CQ10" i="3"/>
  <c r="CS10" i="3" s="1"/>
  <c r="CQ11" i="3"/>
  <c r="CS11" i="3" s="1"/>
  <c r="CQ12" i="3"/>
  <c r="CS12" i="3" s="1"/>
  <c r="CQ13" i="3"/>
  <c r="CS13" i="3" s="1"/>
  <c r="CQ14" i="3"/>
  <c r="CS14" i="3" s="1"/>
  <c r="CQ15" i="3"/>
  <c r="CS15" i="3" s="1"/>
  <c r="CQ16" i="3"/>
  <c r="CS16" i="3" s="1"/>
  <c r="CQ17" i="3"/>
  <c r="CS17" i="3" s="1"/>
  <c r="CQ18" i="3"/>
  <c r="CS18" i="3" s="1"/>
  <c r="CQ19" i="3"/>
  <c r="CS19" i="3" s="1"/>
  <c r="CQ20" i="3"/>
  <c r="CS20" i="3" s="1"/>
  <c r="CQ21" i="3"/>
  <c r="CS21" i="3" s="1"/>
  <c r="CQ22" i="3"/>
  <c r="CS22" i="3" s="1"/>
  <c r="CQ23" i="3"/>
  <c r="CS23" i="3" s="1"/>
  <c r="CQ24" i="3"/>
  <c r="CS24" i="3" s="1"/>
  <c r="CQ25" i="3"/>
  <c r="CS25" i="3" s="1"/>
  <c r="CQ26" i="3"/>
  <c r="CS26" i="3" s="1"/>
  <c r="CQ27" i="3"/>
  <c r="CS27" i="3" s="1"/>
  <c r="CQ28" i="3"/>
  <c r="CS28" i="3" s="1"/>
  <c r="CQ29" i="3"/>
  <c r="CS29" i="3" s="1"/>
  <c r="CQ30" i="3"/>
  <c r="CS30" i="3" s="1"/>
  <c r="CQ31" i="3"/>
  <c r="CS31" i="3" s="1"/>
  <c r="CQ32" i="3"/>
  <c r="CS32" i="3" s="1"/>
  <c r="CQ33" i="3"/>
  <c r="CS33" i="3" s="1"/>
  <c r="CQ34" i="3"/>
  <c r="CS34" i="3" s="1"/>
  <c r="CQ35" i="3"/>
  <c r="CS35" i="3" s="1"/>
  <c r="CQ36" i="3"/>
  <c r="CS36" i="3" s="1"/>
  <c r="CQ37" i="3"/>
  <c r="CS37" i="3" s="1"/>
  <c r="CQ38" i="3"/>
  <c r="CS38" i="3" s="1"/>
  <c r="CQ39" i="3"/>
  <c r="CS39" i="3" s="1"/>
  <c r="CQ40" i="3"/>
  <c r="CS40" i="3" s="1"/>
  <c r="CQ41" i="3"/>
  <c r="CS41" i="3" s="1"/>
  <c r="CQ42" i="3"/>
  <c r="CS42" i="3" s="1"/>
  <c r="CQ43" i="3"/>
  <c r="CS43" i="3" s="1"/>
  <c r="CQ44" i="3"/>
  <c r="CS44" i="3" s="1"/>
  <c r="CQ45" i="3"/>
  <c r="CS45" i="3" s="1"/>
  <c r="CQ46" i="3"/>
  <c r="CS46" i="3" s="1"/>
  <c r="CQ47" i="3"/>
  <c r="CS47" i="3" s="1"/>
  <c r="CQ48" i="3"/>
  <c r="CS48" i="3" s="1"/>
  <c r="CQ49" i="3"/>
  <c r="CS49" i="3" s="1"/>
  <c r="CQ50" i="3"/>
  <c r="CS50" i="3" s="1"/>
  <c r="CQ51" i="3"/>
  <c r="CS51" i="3" s="1"/>
  <c r="CQ52" i="3"/>
  <c r="CS52" i="3" s="1"/>
  <c r="CQ53" i="3"/>
  <c r="CS53" i="3" s="1"/>
  <c r="CQ54" i="3"/>
  <c r="CS54" i="3" s="1"/>
  <c r="CQ55" i="3"/>
  <c r="CS55" i="3" s="1"/>
  <c r="CQ56" i="3"/>
  <c r="CS56" i="3" s="1"/>
  <c r="CQ57" i="3"/>
  <c r="CS57" i="3" s="1"/>
  <c r="CQ58" i="3"/>
  <c r="CS58" i="3" s="1"/>
  <c r="CQ59" i="3"/>
  <c r="CS59" i="3" s="1"/>
  <c r="CQ60" i="3"/>
  <c r="CS60" i="3" s="1"/>
  <c r="CQ61" i="3"/>
  <c r="CS61" i="3" s="1"/>
  <c r="CQ62" i="3"/>
  <c r="CS62" i="3" s="1"/>
  <c r="CQ63" i="3"/>
  <c r="CS63" i="3" s="1"/>
  <c r="CQ64" i="3"/>
  <c r="CS64" i="3" s="1"/>
  <c r="CQ65" i="3"/>
  <c r="CS65" i="3" s="1"/>
  <c r="CQ66" i="3"/>
  <c r="CS66" i="3" s="1"/>
  <c r="CQ67" i="3"/>
  <c r="CS67" i="3" s="1"/>
  <c r="CQ68" i="3"/>
  <c r="CS68" i="3" s="1"/>
  <c r="CQ69" i="3"/>
  <c r="CS69" i="3" s="1"/>
  <c r="CQ70" i="3"/>
  <c r="CS70" i="3" s="1"/>
  <c r="CQ71" i="3"/>
  <c r="CS71" i="3" s="1"/>
  <c r="CQ72" i="3"/>
  <c r="CS72" i="3" s="1"/>
  <c r="CQ73" i="3"/>
  <c r="CS73" i="3" s="1"/>
  <c r="CQ74" i="3"/>
  <c r="CS74" i="3" s="1"/>
  <c r="CQ75" i="3"/>
  <c r="CS75" i="3" s="1"/>
  <c r="CQ76" i="3"/>
  <c r="CS76" i="3" s="1"/>
  <c r="CQ77" i="3"/>
  <c r="CS77" i="3" s="1"/>
  <c r="CQ78" i="3"/>
  <c r="CS78" i="3" s="1"/>
  <c r="CQ79" i="3"/>
  <c r="CS79" i="3" s="1"/>
  <c r="CQ80" i="3"/>
  <c r="CS80" i="3" s="1"/>
  <c r="CQ81" i="3"/>
  <c r="CS81" i="3" s="1"/>
  <c r="CQ82" i="3"/>
  <c r="CS82" i="3" s="1"/>
  <c r="CQ2" i="3"/>
  <c r="CS2" i="3" s="1"/>
  <c r="CQ1" i="3"/>
  <c r="CS1" i="3" s="1"/>
  <c r="Z3" i="8"/>
  <c r="AA3" i="8"/>
  <c r="CG2" i="3"/>
  <c r="CG3" i="3"/>
  <c r="CG4" i="3"/>
  <c r="CG5" i="3"/>
  <c r="CG6" i="3"/>
  <c r="CG7" i="3"/>
  <c r="CG8" i="3"/>
  <c r="CG9" i="3"/>
  <c r="CG10" i="3"/>
  <c r="CG11" i="3"/>
  <c r="CG12" i="3"/>
  <c r="CG13" i="3"/>
  <c r="CG14" i="3"/>
  <c r="CG15" i="3"/>
  <c r="CG16" i="3"/>
  <c r="CG17" i="3"/>
  <c r="CG18" i="3"/>
  <c r="CG19" i="3"/>
  <c r="CG20" i="3"/>
  <c r="CG21" i="3"/>
  <c r="CG22" i="3"/>
  <c r="CG23" i="3"/>
  <c r="CG24" i="3"/>
  <c r="CG25" i="3"/>
  <c r="CG26" i="3"/>
  <c r="CG27" i="3"/>
  <c r="CG28" i="3"/>
  <c r="CG29" i="3"/>
  <c r="CG30" i="3"/>
  <c r="CG31" i="3"/>
  <c r="CG32" i="3"/>
  <c r="CG33" i="3"/>
  <c r="CG34" i="3"/>
  <c r="CG35" i="3"/>
  <c r="CG36" i="3"/>
  <c r="CG37" i="3"/>
  <c r="CG38" i="3"/>
  <c r="CG39" i="3"/>
  <c r="CG40" i="3"/>
  <c r="CG41" i="3"/>
  <c r="CG42" i="3"/>
  <c r="CG43" i="3"/>
  <c r="CG44" i="3"/>
  <c r="CG45" i="3"/>
  <c r="CG46" i="3"/>
  <c r="CG47" i="3"/>
  <c r="CG48" i="3"/>
  <c r="CG49" i="3"/>
  <c r="CG50" i="3"/>
  <c r="CG51" i="3"/>
  <c r="CG52" i="3"/>
  <c r="CG53" i="3"/>
  <c r="CG54" i="3"/>
  <c r="CG55" i="3"/>
  <c r="CG56" i="3"/>
  <c r="CG57" i="3"/>
  <c r="CG58" i="3"/>
  <c r="CG59" i="3"/>
  <c r="CG60" i="3"/>
  <c r="CG61" i="3"/>
  <c r="CG62" i="3"/>
  <c r="CG63" i="3"/>
  <c r="CG64" i="3"/>
  <c r="CG65" i="3"/>
  <c r="CG66" i="3"/>
  <c r="CG67" i="3"/>
  <c r="CG68" i="3"/>
  <c r="CG69" i="3"/>
  <c r="CG70" i="3"/>
  <c r="CG71" i="3"/>
  <c r="CG72" i="3"/>
  <c r="CG73" i="3"/>
  <c r="CG74" i="3"/>
  <c r="CG75" i="3"/>
  <c r="CG76" i="3"/>
  <c r="CG77" i="3"/>
  <c r="CG78" i="3"/>
  <c r="CG79" i="3"/>
  <c r="CG80" i="3"/>
  <c r="CG81" i="3"/>
  <c r="CG82" i="3"/>
  <c r="CG1" i="3"/>
  <c r="Y88" i="1" l="1"/>
  <c r="Z86" i="13"/>
  <c r="Y85" i="12"/>
  <c r="X85" i="12"/>
  <c r="X86" i="12" s="1"/>
  <c r="W85" i="12"/>
  <c r="V85" i="12"/>
  <c r="V86" i="12" s="1"/>
  <c r="U85" i="12"/>
  <c r="T85" i="12"/>
  <c r="T86" i="12" s="1"/>
  <c r="S85" i="12"/>
  <c r="R85" i="12"/>
  <c r="R86" i="12" s="1"/>
  <c r="Q85" i="12"/>
  <c r="P85" i="12"/>
  <c r="P86" i="12" s="1"/>
  <c r="O85" i="12"/>
  <c r="N85" i="12"/>
  <c r="N86" i="12" s="1"/>
  <c r="M85" i="12"/>
  <c r="L85" i="12"/>
  <c r="L86" i="12" s="1"/>
  <c r="K85" i="12"/>
  <c r="J85" i="12"/>
  <c r="I85" i="12"/>
  <c r="H85" i="12"/>
  <c r="G85" i="12"/>
  <c r="F85" i="12"/>
  <c r="E85" i="12"/>
  <c r="D85" i="12"/>
  <c r="C85" i="12"/>
  <c r="B85" i="12"/>
  <c r="B86" i="12" s="1"/>
  <c r="AA84" i="12"/>
  <c r="X86" i="1" s="1"/>
  <c r="Z84" i="12"/>
  <c r="W86" i="1" s="1"/>
  <c r="AA83" i="12"/>
  <c r="X85" i="1" s="1"/>
  <c r="Z83" i="12"/>
  <c r="W85" i="1" s="1"/>
  <c r="AA82" i="12"/>
  <c r="X84" i="1" s="1"/>
  <c r="Z82" i="12"/>
  <c r="W84" i="1" s="1"/>
  <c r="AA81" i="12"/>
  <c r="X83" i="1" s="1"/>
  <c r="Z81" i="12"/>
  <c r="W83" i="1" s="1"/>
  <c r="AA80" i="12"/>
  <c r="X82" i="1" s="1"/>
  <c r="Z80" i="12"/>
  <c r="W82" i="1" s="1"/>
  <c r="AA79" i="12"/>
  <c r="X81" i="1" s="1"/>
  <c r="Z79" i="12"/>
  <c r="W81" i="1" s="1"/>
  <c r="AA78" i="12"/>
  <c r="X80" i="1" s="1"/>
  <c r="Z78" i="12"/>
  <c r="W80" i="1" s="1"/>
  <c r="AA77" i="12"/>
  <c r="X79" i="1" s="1"/>
  <c r="Z77" i="12"/>
  <c r="W79" i="1" s="1"/>
  <c r="AA76" i="12"/>
  <c r="X78" i="1" s="1"/>
  <c r="Z76" i="12"/>
  <c r="W78" i="1" s="1"/>
  <c r="AA75" i="12"/>
  <c r="X77" i="1" s="1"/>
  <c r="Z75" i="12"/>
  <c r="W77" i="1" s="1"/>
  <c r="AA74" i="12"/>
  <c r="X76" i="1" s="1"/>
  <c r="Z74" i="12"/>
  <c r="W76" i="1" s="1"/>
  <c r="AA73" i="12"/>
  <c r="X75" i="1" s="1"/>
  <c r="Z73" i="12"/>
  <c r="W75" i="1" s="1"/>
  <c r="AA72" i="12"/>
  <c r="X74" i="1" s="1"/>
  <c r="Z72" i="12"/>
  <c r="W74" i="1" s="1"/>
  <c r="AA71" i="12"/>
  <c r="X73" i="1" s="1"/>
  <c r="Z71" i="12"/>
  <c r="W73" i="1" s="1"/>
  <c r="AA70" i="12"/>
  <c r="X72" i="1" s="1"/>
  <c r="Z70" i="12"/>
  <c r="W72" i="1" s="1"/>
  <c r="AA69" i="12"/>
  <c r="X71" i="1" s="1"/>
  <c r="Z69" i="12"/>
  <c r="W71" i="1" s="1"/>
  <c r="AA68" i="12"/>
  <c r="X70" i="1" s="1"/>
  <c r="Z68" i="12"/>
  <c r="W70" i="1" s="1"/>
  <c r="AA67" i="12"/>
  <c r="X69" i="1" s="1"/>
  <c r="Z67" i="12"/>
  <c r="W69" i="1" s="1"/>
  <c r="AA66" i="12"/>
  <c r="X68" i="1" s="1"/>
  <c r="Z66" i="12"/>
  <c r="W68" i="1" s="1"/>
  <c r="AA65" i="12"/>
  <c r="X67" i="1" s="1"/>
  <c r="Z65" i="12"/>
  <c r="W67" i="1" s="1"/>
  <c r="AA64" i="12"/>
  <c r="X66" i="1" s="1"/>
  <c r="Z64" i="12"/>
  <c r="W66" i="1" s="1"/>
  <c r="AA63" i="12"/>
  <c r="X65" i="1" s="1"/>
  <c r="Z63" i="12"/>
  <c r="W65" i="1" s="1"/>
  <c r="AA62" i="12"/>
  <c r="X64" i="1" s="1"/>
  <c r="Z62" i="12"/>
  <c r="W64" i="1" s="1"/>
  <c r="AA61" i="12"/>
  <c r="X63" i="1" s="1"/>
  <c r="Z61" i="12"/>
  <c r="W63" i="1" s="1"/>
  <c r="AA60" i="12"/>
  <c r="X62" i="1" s="1"/>
  <c r="Z60" i="12"/>
  <c r="W62" i="1" s="1"/>
  <c r="AA59" i="12"/>
  <c r="X61" i="1" s="1"/>
  <c r="Z59" i="12"/>
  <c r="W61" i="1" s="1"/>
  <c r="AA58" i="12"/>
  <c r="X60" i="1" s="1"/>
  <c r="Z58" i="12"/>
  <c r="W60" i="1" s="1"/>
  <c r="AA57" i="12"/>
  <c r="X59" i="1" s="1"/>
  <c r="Z57" i="12"/>
  <c r="W59" i="1" s="1"/>
  <c r="AA56" i="12"/>
  <c r="X58" i="1" s="1"/>
  <c r="Z56" i="12"/>
  <c r="W58" i="1" s="1"/>
  <c r="AA55" i="12"/>
  <c r="X57" i="1" s="1"/>
  <c r="Z55" i="12"/>
  <c r="W57" i="1" s="1"/>
  <c r="AA54" i="12"/>
  <c r="X56" i="1" s="1"/>
  <c r="Z54" i="12"/>
  <c r="W56" i="1" s="1"/>
  <c r="AA53" i="12"/>
  <c r="X55" i="1" s="1"/>
  <c r="Z53" i="12"/>
  <c r="W55" i="1" s="1"/>
  <c r="AA52" i="12"/>
  <c r="X54" i="1" s="1"/>
  <c r="Z52" i="12"/>
  <c r="W54" i="1" s="1"/>
  <c r="AA51" i="12"/>
  <c r="X53" i="1" s="1"/>
  <c r="Z51" i="12"/>
  <c r="W53" i="1" s="1"/>
  <c r="AA50" i="12"/>
  <c r="X52" i="1" s="1"/>
  <c r="Z50" i="12"/>
  <c r="W52" i="1" s="1"/>
  <c r="AA49" i="12"/>
  <c r="X51" i="1" s="1"/>
  <c r="Z49" i="12"/>
  <c r="W51" i="1" s="1"/>
  <c r="AA48" i="12"/>
  <c r="X50" i="1" s="1"/>
  <c r="Z48" i="12"/>
  <c r="W50" i="1" s="1"/>
  <c r="AA47" i="12"/>
  <c r="X49" i="1" s="1"/>
  <c r="Z47" i="12"/>
  <c r="W49" i="1" s="1"/>
  <c r="AA46" i="12"/>
  <c r="X48" i="1" s="1"/>
  <c r="Z46" i="12"/>
  <c r="W48" i="1" s="1"/>
  <c r="AA45" i="12"/>
  <c r="X47" i="1" s="1"/>
  <c r="Z45" i="12"/>
  <c r="W47" i="1" s="1"/>
  <c r="AA44" i="12"/>
  <c r="X44" i="1" s="1"/>
  <c r="Z44" i="12"/>
  <c r="W44" i="1" s="1"/>
  <c r="AA43" i="12"/>
  <c r="X43" i="1" s="1"/>
  <c r="Z43" i="12"/>
  <c r="W43" i="1" s="1"/>
  <c r="AA42" i="12"/>
  <c r="X42" i="1" s="1"/>
  <c r="Z42" i="12"/>
  <c r="W42" i="1" s="1"/>
  <c r="AA41" i="12"/>
  <c r="X41" i="1" s="1"/>
  <c r="Z41" i="12"/>
  <c r="W41" i="1" s="1"/>
  <c r="AA40" i="12"/>
  <c r="X40" i="1" s="1"/>
  <c r="Z40" i="12"/>
  <c r="W40" i="1" s="1"/>
  <c r="AA39" i="12"/>
  <c r="X39" i="1" s="1"/>
  <c r="Z39" i="12"/>
  <c r="W39" i="1" s="1"/>
  <c r="AA38" i="12"/>
  <c r="X38" i="1" s="1"/>
  <c r="Z38" i="12"/>
  <c r="W38" i="1" s="1"/>
  <c r="AA37" i="12"/>
  <c r="X37" i="1" s="1"/>
  <c r="Z37" i="12"/>
  <c r="W37" i="1" s="1"/>
  <c r="AA36" i="12"/>
  <c r="X36" i="1" s="1"/>
  <c r="Z36" i="12"/>
  <c r="W36" i="1" s="1"/>
  <c r="AA35" i="12"/>
  <c r="X35" i="1" s="1"/>
  <c r="Z35" i="12"/>
  <c r="W35" i="1" s="1"/>
  <c r="AA34" i="12"/>
  <c r="X34" i="1" s="1"/>
  <c r="Z34" i="12"/>
  <c r="W34" i="1" s="1"/>
  <c r="AA33" i="12"/>
  <c r="X33" i="1" s="1"/>
  <c r="Z33" i="12"/>
  <c r="W33" i="1" s="1"/>
  <c r="AA32" i="12"/>
  <c r="X32" i="1" s="1"/>
  <c r="Z32" i="12"/>
  <c r="W32" i="1" s="1"/>
  <c r="AA31" i="12"/>
  <c r="X31" i="1" s="1"/>
  <c r="Z31" i="12"/>
  <c r="W31" i="1" s="1"/>
  <c r="AA30" i="12"/>
  <c r="X30" i="1" s="1"/>
  <c r="Z30" i="12"/>
  <c r="W30" i="1" s="1"/>
  <c r="AA29" i="12"/>
  <c r="X29" i="1" s="1"/>
  <c r="Z29" i="12"/>
  <c r="W29" i="1" s="1"/>
  <c r="AA28" i="12"/>
  <c r="X28" i="1" s="1"/>
  <c r="Z28" i="12"/>
  <c r="W28" i="1" s="1"/>
  <c r="AA27" i="12"/>
  <c r="X27" i="1" s="1"/>
  <c r="Z27" i="12"/>
  <c r="W27" i="1" s="1"/>
  <c r="AA26" i="12"/>
  <c r="X26" i="1" s="1"/>
  <c r="Z26" i="12"/>
  <c r="W26" i="1" s="1"/>
  <c r="AA25" i="12"/>
  <c r="X25" i="1" s="1"/>
  <c r="Z25" i="12"/>
  <c r="W25" i="1" s="1"/>
  <c r="AA24" i="12"/>
  <c r="X24" i="1" s="1"/>
  <c r="Z24" i="12"/>
  <c r="W24" i="1" s="1"/>
  <c r="AA23" i="12"/>
  <c r="X23" i="1" s="1"/>
  <c r="Z23" i="12"/>
  <c r="W23" i="1" s="1"/>
  <c r="AA22" i="12"/>
  <c r="X22" i="1" s="1"/>
  <c r="Z22" i="12"/>
  <c r="W22" i="1" s="1"/>
  <c r="AA21" i="12"/>
  <c r="X21" i="1" s="1"/>
  <c r="Z21" i="12"/>
  <c r="W21" i="1" s="1"/>
  <c r="AA20" i="12"/>
  <c r="X20" i="1" s="1"/>
  <c r="Z20" i="12"/>
  <c r="W20" i="1" s="1"/>
  <c r="AA19" i="12"/>
  <c r="X19" i="1" s="1"/>
  <c r="Z19" i="12"/>
  <c r="W19" i="1" s="1"/>
  <c r="AA18" i="12"/>
  <c r="X18" i="1" s="1"/>
  <c r="Z18" i="12"/>
  <c r="W18" i="1" s="1"/>
  <c r="AA17" i="12"/>
  <c r="X17" i="1" s="1"/>
  <c r="Z17" i="12"/>
  <c r="W17" i="1" s="1"/>
  <c r="AA16" i="12"/>
  <c r="X16" i="1" s="1"/>
  <c r="Z16" i="12"/>
  <c r="W16" i="1" s="1"/>
  <c r="AA15" i="12"/>
  <c r="X15" i="1" s="1"/>
  <c r="Z15" i="12"/>
  <c r="W15" i="1" s="1"/>
  <c r="AA14" i="12"/>
  <c r="X14" i="1" s="1"/>
  <c r="Z14" i="12"/>
  <c r="W14" i="1" s="1"/>
  <c r="AA13" i="12"/>
  <c r="X13" i="1" s="1"/>
  <c r="Z13" i="12"/>
  <c r="W13" i="1" s="1"/>
  <c r="AA12" i="12"/>
  <c r="X12" i="1" s="1"/>
  <c r="Z12" i="12"/>
  <c r="W12" i="1" s="1"/>
  <c r="AA11" i="12"/>
  <c r="X11" i="1" s="1"/>
  <c r="Z11" i="12"/>
  <c r="W11" i="1" s="1"/>
  <c r="AA10" i="12"/>
  <c r="X10" i="1" s="1"/>
  <c r="Z10" i="12"/>
  <c r="W10" i="1" s="1"/>
  <c r="AA9" i="12"/>
  <c r="X9" i="1" s="1"/>
  <c r="Z9" i="12"/>
  <c r="W9" i="1" s="1"/>
  <c r="AA8" i="12"/>
  <c r="X8" i="1" s="1"/>
  <c r="Z8" i="12"/>
  <c r="W8" i="1" s="1"/>
  <c r="AA7" i="12"/>
  <c r="X7" i="1" s="1"/>
  <c r="Z7" i="12"/>
  <c r="W7" i="1" s="1"/>
  <c r="AA6" i="12"/>
  <c r="X6" i="1" s="1"/>
  <c r="Z6" i="12"/>
  <c r="W6" i="1" s="1"/>
  <c r="AA5" i="12"/>
  <c r="X5" i="1" s="1"/>
  <c r="Z5" i="12"/>
  <c r="W5" i="1" s="1"/>
  <c r="AA4" i="12"/>
  <c r="X4" i="1" s="1"/>
  <c r="Z4" i="12"/>
  <c r="W4" i="1" s="1"/>
  <c r="AA3" i="12"/>
  <c r="Z3" i="12"/>
  <c r="Y85" i="11"/>
  <c r="X85" i="11"/>
  <c r="W85" i="11"/>
  <c r="V85" i="11"/>
  <c r="U85" i="11"/>
  <c r="T85" i="11"/>
  <c r="S85" i="11"/>
  <c r="R85" i="11"/>
  <c r="R86" i="11" s="1"/>
  <c r="Q85" i="11"/>
  <c r="P85" i="11"/>
  <c r="O85" i="11"/>
  <c r="N85" i="11"/>
  <c r="N86" i="11" s="1"/>
  <c r="M85" i="11"/>
  <c r="L85" i="11"/>
  <c r="K85" i="11"/>
  <c r="J85" i="11"/>
  <c r="J86" i="11" s="1"/>
  <c r="I85" i="11"/>
  <c r="H85" i="11"/>
  <c r="G85" i="11"/>
  <c r="F85" i="11"/>
  <c r="E85" i="11"/>
  <c r="D85" i="11"/>
  <c r="C85" i="11"/>
  <c r="B85" i="11"/>
  <c r="B86" i="11" s="1"/>
  <c r="AA84" i="11"/>
  <c r="V86" i="1" s="1"/>
  <c r="Z84" i="11"/>
  <c r="U86" i="1" s="1"/>
  <c r="AA83" i="11"/>
  <c r="V85" i="1" s="1"/>
  <c r="Z83" i="11"/>
  <c r="U85" i="1" s="1"/>
  <c r="AA82" i="11"/>
  <c r="V84" i="1" s="1"/>
  <c r="Z82" i="11"/>
  <c r="U84" i="1" s="1"/>
  <c r="AA81" i="11"/>
  <c r="V83" i="1" s="1"/>
  <c r="Z81" i="11"/>
  <c r="U83" i="1" s="1"/>
  <c r="AA80" i="11"/>
  <c r="V82" i="1" s="1"/>
  <c r="Z80" i="11"/>
  <c r="U82" i="1" s="1"/>
  <c r="AA79" i="11"/>
  <c r="V81" i="1" s="1"/>
  <c r="Z79" i="11"/>
  <c r="U81" i="1" s="1"/>
  <c r="AA78" i="11"/>
  <c r="V80" i="1" s="1"/>
  <c r="Z78" i="11"/>
  <c r="U80" i="1" s="1"/>
  <c r="AA77" i="11"/>
  <c r="V79" i="1" s="1"/>
  <c r="Z77" i="11"/>
  <c r="U79" i="1" s="1"/>
  <c r="AA76" i="11"/>
  <c r="V78" i="1" s="1"/>
  <c r="Z76" i="11"/>
  <c r="U78" i="1" s="1"/>
  <c r="AA75" i="11"/>
  <c r="V77" i="1" s="1"/>
  <c r="Z75" i="11"/>
  <c r="U77" i="1" s="1"/>
  <c r="AA74" i="11"/>
  <c r="V76" i="1" s="1"/>
  <c r="Z74" i="11"/>
  <c r="U76" i="1" s="1"/>
  <c r="AA73" i="11"/>
  <c r="V75" i="1" s="1"/>
  <c r="Z73" i="11"/>
  <c r="U75" i="1" s="1"/>
  <c r="AA72" i="11"/>
  <c r="V74" i="1" s="1"/>
  <c r="Z72" i="11"/>
  <c r="U74" i="1" s="1"/>
  <c r="AA71" i="11"/>
  <c r="V73" i="1" s="1"/>
  <c r="Z71" i="11"/>
  <c r="U73" i="1" s="1"/>
  <c r="AA70" i="11"/>
  <c r="V72" i="1" s="1"/>
  <c r="Z70" i="11"/>
  <c r="U72" i="1" s="1"/>
  <c r="AA69" i="11"/>
  <c r="V71" i="1" s="1"/>
  <c r="Z69" i="11"/>
  <c r="U71" i="1" s="1"/>
  <c r="AA68" i="11"/>
  <c r="V70" i="1" s="1"/>
  <c r="Z68" i="11"/>
  <c r="U70" i="1" s="1"/>
  <c r="AA67" i="11"/>
  <c r="V69" i="1" s="1"/>
  <c r="Z67" i="11"/>
  <c r="U69" i="1" s="1"/>
  <c r="AA66" i="11"/>
  <c r="V68" i="1" s="1"/>
  <c r="Z66" i="11"/>
  <c r="U68" i="1" s="1"/>
  <c r="AA65" i="11"/>
  <c r="V67" i="1" s="1"/>
  <c r="Z65" i="11"/>
  <c r="U67" i="1" s="1"/>
  <c r="AA64" i="11"/>
  <c r="V66" i="1" s="1"/>
  <c r="Z64" i="11"/>
  <c r="U66" i="1" s="1"/>
  <c r="AA63" i="11"/>
  <c r="V65" i="1" s="1"/>
  <c r="Z63" i="11"/>
  <c r="U65" i="1" s="1"/>
  <c r="AA62" i="11"/>
  <c r="V64" i="1" s="1"/>
  <c r="Z62" i="11"/>
  <c r="U64" i="1" s="1"/>
  <c r="AA61" i="11"/>
  <c r="V63" i="1" s="1"/>
  <c r="Z61" i="11"/>
  <c r="U63" i="1" s="1"/>
  <c r="AA60" i="11"/>
  <c r="V62" i="1" s="1"/>
  <c r="Z60" i="11"/>
  <c r="U62" i="1" s="1"/>
  <c r="AA59" i="11"/>
  <c r="V61" i="1" s="1"/>
  <c r="Z59" i="11"/>
  <c r="U61" i="1" s="1"/>
  <c r="AA58" i="11"/>
  <c r="V60" i="1" s="1"/>
  <c r="Z58" i="11"/>
  <c r="U60" i="1" s="1"/>
  <c r="AA57" i="11"/>
  <c r="V59" i="1" s="1"/>
  <c r="Z57" i="11"/>
  <c r="U59" i="1" s="1"/>
  <c r="AA56" i="11"/>
  <c r="V58" i="1" s="1"/>
  <c r="Z56" i="11"/>
  <c r="U58" i="1" s="1"/>
  <c r="AA55" i="11"/>
  <c r="V57" i="1" s="1"/>
  <c r="Z55" i="11"/>
  <c r="U57" i="1" s="1"/>
  <c r="AA54" i="11"/>
  <c r="V56" i="1" s="1"/>
  <c r="Z54" i="11"/>
  <c r="U56" i="1" s="1"/>
  <c r="AA53" i="11"/>
  <c r="V55" i="1" s="1"/>
  <c r="Z53" i="11"/>
  <c r="U55" i="1" s="1"/>
  <c r="AA52" i="11"/>
  <c r="V54" i="1" s="1"/>
  <c r="Z52" i="11"/>
  <c r="U54" i="1" s="1"/>
  <c r="AA51" i="11"/>
  <c r="V53" i="1" s="1"/>
  <c r="Z51" i="11"/>
  <c r="U53" i="1" s="1"/>
  <c r="AA50" i="11"/>
  <c r="V52" i="1" s="1"/>
  <c r="Z50" i="11"/>
  <c r="U52" i="1" s="1"/>
  <c r="AA49" i="11"/>
  <c r="V51" i="1" s="1"/>
  <c r="Z49" i="11"/>
  <c r="U51" i="1" s="1"/>
  <c r="AA48" i="11"/>
  <c r="V50" i="1" s="1"/>
  <c r="Z48" i="11"/>
  <c r="U50" i="1" s="1"/>
  <c r="AA47" i="11"/>
  <c r="V49" i="1" s="1"/>
  <c r="Z47" i="11"/>
  <c r="U49" i="1" s="1"/>
  <c r="AA46" i="11"/>
  <c r="V48" i="1" s="1"/>
  <c r="Z46" i="11"/>
  <c r="U48" i="1" s="1"/>
  <c r="AA45" i="11"/>
  <c r="V47" i="1" s="1"/>
  <c r="Z45" i="11"/>
  <c r="U47" i="1" s="1"/>
  <c r="AA44" i="11"/>
  <c r="V44" i="1" s="1"/>
  <c r="Z44" i="11"/>
  <c r="U44" i="1" s="1"/>
  <c r="AA43" i="11"/>
  <c r="V43" i="1" s="1"/>
  <c r="Z43" i="11"/>
  <c r="U43" i="1" s="1"/>
  <c r="AA42" i="11"/>
  <c r="V42" i="1" s="1"/>
  <c r="Z42" i="11"/>
  <c r="U42" i="1" s="1"/>
  <c r="AA41" i="11"/>
  <c r="V41" i="1" s="1"/>
  <c r="Z41" i="11"/>
  <c r="U41" i="1" s="1"/>
  <c r="AA40" i="11"/>
  <c r="V40" i="1" s="1"/>
  <c r="Z40" i="11"/>
  <c r="U40" i="1" s="1"/>
  <c r="AA39" i="11"/>
  <c r="V39" i="1" s="1"/>
  <c r="Z39" i="11"/>
  <c r="U39" i="1" s="1"/>
  <c r="AA38" i="11"/>
  <c r="V38" i="1" s="1"/>
  <c r="Z38" i="11"/>
  <c r="U38" i="1" s="1"/>
  <c r="AA37" i="11"/>
  <c r="V37" i="1" s="1"/>
  <c r="Z37" i="11"/>
  <c r="U37" i="1" s="1"/>
  <c r="AA36" i="11"/>
  <c r="V36" i="1" s="1"/>
  <c r="Z36" i="11"/>
  <c r="U36" i="1" s="1"/>
  <c r="AA35" i="11"/>
  <c r="V35" i="1" s="1"/>
  <c r="Z35" i="11"/>
  <c r="U35" i="1" s="1"/>
  <c r="AA34" i="11"/>
  <c r="V34" i="1" s="1"/>
  <c r="Z34" i="11"/>
  <c r="U34" i="1" s="1"/>
  <c r="AA33" i="11"/>
  <c r="V33" i="1" s="1"/>
  <c r="Z33" i="11"/>
  <c r="U33" i="1" s="1"/>
  <c r="AA32" i="11"/>
  <c r="V32" i="1" s="1"/>
  <c r="Z32" i="11"/>
  <c r="U32" i="1" s="1"/>
  <c r="AA31" i="11"/>
  <c r="V31" i="1" s="1"/>
  <c r="Z31" i="11"/>
  <c r="U31" i="1" s="1"/>
  <c r="AA30" i="11"/>
  <c r="V30" i="1" s="1"/>
  <c r="Z30" i="11"/>
  <c r="U30" i="1" s="1"/>
  <c r="AA29" i="11"/>
  <c r="V29" i="1" s="1"/>
  <c r="Z29" i="11"/>
  <c r="U29" i="1" s="1"/>
  <c r="AA28" i="11"/>
  <c r="V28" i="1" s="1"/>
  <c r="Z28" i="11"/>
  <c r="U28" i="1" s="1"/>
  <c r="AA27" i="11"/>
  <c r="V27" i="1" s="1"/>
  <c r="Z27" i="11"/>
  <c r="U27" i="1" s="1"/>
  <c r="AA26" i="11"/>
  <c r="V26" i="1" s="1"/>
  <c r="Z26" i="11"/>
  <c r="U26" i="1" s="1"/>
  <c r="AA25" i="11"/>
  <c r="V25" i="1" s="1"/>
  <c r="Z25" i="11"/>
  <c r="U25" i="1" s="1"/>
  <c r="AA24" i="11"/>
  <c r="V24" i="1" s="1"/>
  <c r="Z24" i="11"/>
  <c r="U24" i="1" s="1"/>
  <c r="AA23" i="11"/>
  <c r="V23" i="1" s="1"/>
  <c r="Z23" i="11"/>
  <c r="U23" i="1" s="1"/>
  <c r="AA22" i="11"/>
  <c r="V22" i="1" s="1"/>
  <c r="Z22" i="11"/>
  <c r="U22" i="1" s="1"/>
  <c r="AA21" i="11"/>
  <c r="V21" i="1" s="1"/>
  <c r="Z21" i="11"/>
  <c r="U21" i="1" s="1"/>
  <c r="AA20" i="11"/>
  <c r="V20" i="1" s="1"/>
  <c r="Z20" i="11"/>
  <c r="U20" i="1" s="1"/>
  <c r="AA19" i="11"/>
  <c r="V19" i="1" s="1"/>
  <c r="Z19" i="11"/>
  <c r="U19" i="1" s="1"/>
  <c r="AA18" i="11"/>
  <c r="V18" i="1" s="1"/>
  <c r="Z18" i="11"/>
  <c r="U18" i="1" s="1"/>
  <c r="AA17" i="11"/>
  <c r="V17" i="1" s="1"/>
  <c r="Z17" i="11"/>
  <c r="U17" i="1" s="1"/>
  <c r="AA16" i="11"/>
  <c r="V16" i="1" s="1"/>
  <c r="Z16" i="11"/>
  <c r="U16" i="1" s="1"/>
  <c r="AA15" i="11"/>
  <c r="V15" i="1" s="1"/>
  <c r="Z15" i="11"/>
  <c r="U15" i="1" s="1"/>
  <c r="AA14" i="11"/>
  <c r="V14" i="1" s="1"/>
  <c r="Z14" i="11"/>
  <c r="U14" i="1" s="1"/>
  <c r="AA13" i="11"/>
  <c r="V13" i="1" s="1"/>
  <c r="Z13" i="11"/>
  <c r="U13" i="1" s="1"/>
  <c r="AA12" i="11"/>
  <c r="V12" i="1" s="1"/>
  <c r="Z12" i="11"/>
  <c r="U12" i="1" s="1"/>
  <c r="AA11" i="11"/>
  <c r="V11" i="1" s="1"/>
  <c r="Z11" i="11"/>
  <c r="U11" i="1" s="1"/>
  <c r="AA10" i="11"/>
  <c r="V10" i="1" s="1"/>
  <c r="Z10" i="11"/>
  <c r="U10" i="1" s="1"/>
  <c r="AA9" i="11"/>
  <c r="V9" i="1" s="1"/>
  <c r="Z9" i="11"/>
  <c r="U9" i="1" s="1"/>
  <c r="AA8" i="11"/>
  <c r="V8" i="1" s="1"/>
  <c r="Z8" i="11"/>
  <c r="U8" i="1" s="1"/>
  <c r="AA7" i="11"/>
  <c r="V7" i="1" s="1"/>
  <c r="Z7" i="11"/>
  <c r="U7" i="1" s="1"/>
  <c r="AA6" i="11"/>
  <c r="V6" i="1" s="1"/>
  <c r="Z6" i="11"/>
  <c r="U6" i="1" s="1"/>
  <c r="AA5" i="11"/>
  <c r="V5" i="1" s="1"/>
  <c r="Z5" i="11"/>
  <c r="U5" i="1" s="1"/>
  <c r="AA4" i="11"/>
  <c r="V4" i="1" s="1"/>
  <c r="Z4" i="11"/>
  <c r="U4" i="1" s="1"/>
  <c r="AA3" i="11"/>
  <c r="Z3" i="11"/>
  <c r="Y85" i="10"/>
  <c r="X85" i="10"/>
  <c r="X86" i="10" s="1"/>
  <c r="W85" i="10"/>
  <c r="V85" i="10"/>
  <c r="V86" i="10" s="1"/>
  <c r="U85" i="10"/>
  <c r="T85" i="10"/>
  <c r="S85" i="10"/>
  <c r="R85" i="10"/>
  <c r="R86" i="10" s="1"/>
  <c r="Q85" i="10"/>
  <c r="P85" i="10"/>
  <c r="O85" i="10"/>
  <c r="N85" i="10"/>
  <c r="N86" i="10" s="1"/>
  <c r="M85" i="10"/>
  <c r="L85" i="10"/>
  <c r="K85" i="10"/>
  <c r="J85" i="10"/>
  <c r="I85" i="10"/>
  <c r="H85" i="10"/>
  <c r="G85" i="10"/>
  <c r="F85" i="10"/>
  <c r="F86" i="10" s="1"/>
  <c r="E85" i="10"/>
  <c r="D85" i="10"/>
  <c r="C85" i="10"/>
  <c r="B85" i="10"/>
  <c r="AA84" i="10"/>
  <c r="T86" i="1" s="1"/>
  <c r="Z84" i="10"/>
  <c r="S86" i="1" s="1"/>
  <c r="AA83" i="10"/>
  <c r="T85" i="1" s="1"/>
  <c r="Z83" i="10"/>
  <c r="S85" i="1" s="1"/>
  <c r="AA82" i="10"/>
  <c r="T84" i="1" s="1"/>
  <c r="Z82" i="10"/>
  <c r="S84" i="1" s="1"/>
  <c r="AA81" i="10"/>
  <c r="T83" i="1" s="1"/>
  <c r="Z81" i="10"/>
  <c r="S83" i="1" s="1"/>
  <c r="AA80" i="10"/>
  <c r="T82" i="1" s="1"/>
  <c r="Z80" i="10"/>
  <c r="S82" i="1" s="1"/>
  <c r="AA79" i="10"/>
  <c r="T81" i="1" s="1"/>
  <c r="Z79" i="10"/>
  <c r="S81" i="1" s="1"/>
  <c r="AA78" i="10"/>
  <c r="T80" i="1" s="1"/>
  <c r="Z78" i="10"/>
  <c r="S80" i="1" s="1"/>
  <c r="AA77" i="10"/>
  <c r="T79" i="1" s="1"/>
  <c r="Z77" i="10"/>
  <c r="S79" i="1" s="1"/>
  <c r="AA76" i="10"/>
  <c r="T78" i="1" s="1"/>
  <c r="Z76" i="10"/>
  <c r="S78" i="1" s="1"/>
  <c r="AA75" i="10"/>
  <c r="T77" i="1" s="1"/>
  <c r="Z75" i="10"/>
  <c r="S77" i="1" s="1"/>
  <c r="AA74" i="10"/>
  <c r="T76" i="1" s="1"/>
  <c r="Z74" i="10"/>
  <c r="S76" i="1" s="1"/>
  <c r="AA73" i="10"/>
  <c r="T75" i="1" s="1"/>
  <c r="Z73" i="10"/>
  <c r="S75" i="1" s="1"/>
  <c r="AA72" i="10"/>
  <c r="T74" i="1" s="1"/>
  <c r="Z72" i="10"/>
  <c r="S74" i="1" s="1"/>
  <c r="AA71" i="10"/>
  <c r="T73" i="1" s="1"/>
  <c r="Z71" i="10"/>
  <c r="S73" i="1" s="1"/>
  <c r="AA70" i="10"/>
  <c r="T72" i="1" s="1"/>
  <c r="Z70" i="10"/>
  <c r="S72" i="1" s="1"/>
  <c r="AA69" i="10"/>
  <c r="T71" i="1" s="1"/>
  <c r="Z69" i="10"/>
  <c r="S71" i="1" s="1"/>
  <c r="AA68" i="10"/>
  <c r="T70" i="1" s="1"/>
  <c r="Z68" i="10"/>
  <c r="S70" i="1" s="1"/>
  <c r="AA67" i="10"/>
  <c r="T69" i="1" s="1"/>
  <c r="Z67" i="10"/>
  <c r="S69" i="1" s="1"/>
  <c r="AA66" i="10"/>
  <c r="T68" i="1" s="1"/>
  <c r="Z66" i="10"/>
  <c r="S68" i="1" s="1"/>
  <c r="AA65" i="10"/>
  <c r="T67" i="1" s="1"/>
  <c r="Z65" i="10"/>
  <c r="S67" i="1" s="1"/>
  <c r="AA64" i="10"/>
  <c r="T66" i="1" s="1"/>
  <c r="Z64" i="10"/>
  <c r="S66" i="1" s="1"/>
  <c r="AA63" i="10"/>
  <c r="T65" i="1" s="1"/>
  <c r="Z63" i="10"/>
  <c r="S65" i="1" s="1"/>
  <c r="AA62" i="10"/>
  <c r="T64" i="1" s="1"/>
  <c r="Z62" i="10"/>
  <c r="S64" i="1" s="1"/>
  <c r="AA61" i="10"/>
  <c r="T63" i="1" s="1"/>
  <c r="Z61" i="10"/>
  <c r="S63" i="1" s="1"/>
  <c r="AA60" i="10"/>
  <c r="T62" i="1" s="1"/>
  <c r="Z60" i="10"/>
  <c r="S62" i="1" s="1"/>
  <c r="AA59" i="10"/>
  <c r="T61" i="1" s="1"/>
  <c r="Z59" i="10"/>
  <c r="S61" i="1" s="1"/>
  <c r="AA58" i="10"/>
  <c r="T60" i="1" s="1"/>
  <c r="Z58" i="10"/>
  <c r="S60" i="1" s="1"/>
  <c r="AA57" i="10"/>
  <c r="T59" i="1" s="1"/>
  <c r="Z57" i="10"/>
  <c r="S59" i="1" s="1"/>
  <c r="AA56" i="10"/>
  <c r="T58" i="1" s="1"/>
  <c r="Z56" i="10"/>
  <c r="S58" i="1" s="1"/>
  <c r="AA55" i="10"/>
  <c r="T57" i="1" s="1"/>
  <c r="Z55" i="10"/>
  <c r="S57" i="1" s="1"/>
  <c r="AA54" i="10"/>
  <c r="T56" i="1" s="1"/>
  <c r="Z54" i="10"/>
  <c r="S56" i="1" s="1"/>
  <c r="AA53" i="10"/>
  <c r="T55" i="1" s="1"/>
  <c r="Z53" i="10"/>
  <c r="S55" i="1" s="1"/>
  <c r="AA52" i="10"/>
  <c r="T54" i="1" s="1"/>
  <c r="Z52" i="10"/>
  <c r="S54" i="1" s="1"/>
  <c r="AA51" i="10"/>
  <c r="T53" i="1" s="1"/>
  <c r="Z51" i="10"/>
  <c r="S53" i="1" s="1"/>
  <c r="AA50" i="10"/>
  <c r="T52" i="1" s="1"/>
  <c r="Z50" i="10"/>
  <c r="S52" i="1" s="1"/>
  <c r="AA49" i="10"/>
  <c r="T51" i="1" s="1"/>
  <c r="Z49" i="10"/>
  <c r="S51" i="1" s="1"/>
  <c r="AA48" i="10"/>
  <c r="T50" i="1" s="1"/>
  <c r="Z48" i="10"/>
  <c r="S50" i="1" s="1"/>
  <c r="AA47" i="10"/>
  <c r="T49" i="1" s="1"/>
  <c r="Z47" i="10"/>
  <c r="S49" i="1" s="1"/>
  <c r="AA46" i="10"/>
  <c r="T48" i="1" s="1"/>
  <c r="Z46" i="10"/>
  <c r="S48" i="1" s="1"/>
  <c r="AA45" i="10"/>
  <c r="T47" i="1" s="1"/>
  <c r="Z45" i="10"/>
  <c r="S47" i="1" s="1"/>
  <c r="AA44" i="10"/>
  <c r="T44" i="1" s="1"/>
  <c r="Z44" i="10"/>
  <c r="S44" i="1" s="1"/>
  <c r="AA43" i="10"/>
  <c r="T43" i="1" s="1"/>
  <c r="Z43" i="10"/>
  <c r="S43" i="1" s="1"/>
  <c r="AA42" i="10"/>
  <c r="T42" i="1" s="1"/>
  <c r="Z42" i="10"/>
  <c r="S42" i="1" s="1"/>
  <c r="AA41" i="10"/>
  <c r="T41" i="1" s="1"/>
  <c r="Z41" i="10"/>
  <c r="S41" i="1" s="1"/>
  <c r="AA40" i="10"/>
  <c r="T40" i="1" s="1"/>
  <c r="Z40" i="10"/>
  <c r="S40" i="1" s="1"/>
  <c r="AA39" i="10"/>
  <c r="T39" i="1" s="1"/>
  <c r="Z39" i="10"/>
  <c r="S39" i="1" s="1"/>
  <c r="AA38" i="10"/>
  <c r="T38" i="1" s="1"/>
  <c r="Z38" i="10"/>
  <c r="S38" i="1" s="1"/>
  <c r="AA37" i="10"/>
  <c r="T37" i="1" s="1"/>
  <c r="Z37" i="10"/>
  <c r="S37" i="1" s="1"/>
  <c r="AA36" i="10"/>
  <c r="T36" i="1" s="1"/>
  <c r="Z36" i="10"/>
  <c r="S36" i="1" s="1"/>
  <c r="AA35" i="10"/>
  <c r="T35" i="1" s="1"/>
  <c r="Z35" i="10"/>
  <c r="S35" i="1" s="1"/>
  <c r="AA34" i="10"/>
  <c r="T34" i="1" s="1"/>
  <c r="Z34" i="10"/>
  <c r="S34" i="1" s="1"/>
  <c r="AA33" i="10"/>
  <c r="T33" i="1" s="1"/>
  <c r="Z33" i="10"/>
  <c r="S33" i="1" s="1"/>
  <c r="AA32" i="10"/>
  <c r="T32" i="1" s="1"/>
  <c r="Z32" i="10"/>
  <c r="S32" i="1" s="1"/>
  <c r="AA31" i="10"/>
  <c r="T31" i="1" s="1"/>
  <c r="Z31" i="10"/>
  <c r="S31" i="1" s="1"/>
  <c r="AA30" i="10"/>
  <c r="T30" i="1" s="1"/>
  <c r="Z30" i="10"/>
  <c r="S30" i="1" s="1"/>
  <c r="AA29" i="10"/>
  <c r="T29" i="1" s="1"/>
  <c r="Z29" i="10"/>
  <c r="S29" i="1" s="1"/>
  <c r="AA28" i="10"/>
  <c r="T28" i="1" s="1"/>
  <c r="Z28" i="10"/>
  <c r="S28" i="1" s="1"/>
  <c r="AA27" i="10"/>
  <c r="T27" i="1" s="1"/>
  <c r="Z27" i="10"/>
  <c r="S27" i="1" s="1"/>
  <c r="AA26" i="10"/>
  <c r="T26" i="1" s="1"/>
  <c r="Z26" i="10"/>
  <c r="S26" i="1" s="1"/>
  <c r="AA25" i="10"/>
  <c r="T25" i="1" s="1"/>
  <c r="Z25" i="10"/>
  <c r="S25" i="1" s="1"/>
  <c r="AA24" i="10"/>
  <c r="T24" i="1" s="1"/>
  <c r="Z24" i="10"/>
  <c r="S24" i="1" s="1"/>
  <c r="AA23" i="10"/>
  <c r="T23" i="1" s="1"/>
  <c r="Z23" i="10"/>
  <c r="S23" i="1" s="1"/>
  <c r="AA22" i="10"/>
  <c r="T22" i="1" s="1"/>
  <c r="Z22" i="10"/>
  <c r="S22" i="1" s="1"/>
  <c r="AA21" i="10"/>
  <c r="T21" i="1" s="1"/>
  <c r="Z21" i="10"/>
  <c r="S21" i="1" s="1"/>
  <c r="AA20" i="10"/>
  <c r="T20" i="1" s="1"/>
  <c r="Z20" i="10"/>
  <c r="S20" i="1" s="1"/>
  <c r="AA19" i="10"/>
  <c r="T19" i="1" s="1"/>
  <c r="Z19" i="10"/>
  <c r="S19" i="1" s="1"/>
  <c r="AA18" i="10"/>
  <c r="T18" i="1" s="1"/>
  <c r="Z18" i="10"/>
  <c r="S18" i="1" s="1"/>
  <c r="AA17" i="10"/>
  <c r="T17" i="1" s="1"/>
  <c r="Z17" i="10"/>
  <c r="S17" i="1" s="1"/>
  <c r="AA16" i="10"/>
  <c r="T16" i="1" s="1"/>
  <c r="Z16" i="10"/>
  <c r="S16" i="1" s="1"/>
  <c r="AA15" i="10"/>
  <c r="T15" i="1" s="1"/>
  <c r="Z15" i="10"/>
  <c r="S15" i="1" s="1"/>
  <c r="AA14" i="10"/>
  <c r="T14" i="1" s="1"/>
  <c r="Z14" i="10"/>
  <c r="S14" i="1" s="1"/>
  <c r="AA13" i="10"/>
  <c r="T13" i="1" s="1"/>
  <c r="Z13" i="10"/>
  <c r="S13" i="1" s="1"/>
  <c r="AA12" i="10"/>
  <c r="T12" i="1" s="1"/>
  <c r="Z12" i="10"/>
  <c r="S12" i="1" s="1"/>
  <c r="AA11" i="10"/>
  <c r="T11" i="1" s="1"/>
  <c r="Z11" i="10"/>
  <c r="S11" i="1" s="1"/>
  <c r="AA10" i="10"/>
  <c r="T10" i="1" s="1"/>
  <c r="Z10" i="10"/>
  <c r="S10" i="1" s="1"/>
  <c r="AA9" i="10"/>
  <c r="T9" i="1" s="1"/>
  <c r="Z9" i="10"/>
  <c r="S9" i="1" s="1"/>
  <c r="AA8" i="10"/>
  <c r="T8" i="1" s="1"/>
  <c r="Z8" i="10"/>
  <c r="S8" i="1" s="1"/>
  <c r="AA7" i="10"/>
  <c r="T7" i="1" s="1"/>
  <c r="Z7" i="10"/>
  <c r="S7" i="1" s="1"/>
  <c r="AA6" i="10"/>
  <c r="T6" i="1" s="1"/>
  <c r="Z6" i="10"/>
  <c r="S6" i="1" s="1"/>
  <c r="AA5" i="10"/>
  <c r="T5" i="1" s="1"/>
  <c r="Z5" i="10"/>
  <c r="S5" i="1" s="1"/>
  <c r="AA4" i="10"/>
  <c r="T4" i="1" s="1"/>
  <c r="Z4" i="10"/>
  <c r="S4" i="1" s="1"/>
  <c r="AA3" i="10"/>
  <c r="T3" i="1" s="1"/>
  <c r="Z3" i="10"/>
  <c r="S3" i="1" s="1"/>
  <c r="O63" i="9"/>
  <c r="H86" i="10" l="1"/>
  <c r="L86" i="10"/>
  <c r="J86" i="12"/>
  <c r="H86" i="12"/>
  <c r="Z85" i="12"/>
  <c r="F86" i="12"/>
  <c r="AA85" i="12"/>
  <c r="D86" i="12"/>
  <c r="W3" i="1"/>
  <c r="X3" i="1"/>
  <c r="V86" i="11"/>
  <c r="Z85" i="11"/>
  <c r="F86" i="11"/>
  <c r="AA85" i="11"/>
  <c r="U3" i="1"/>
  <c r="V3" i="1"/>
  <c r="D86" i="11"/>
  <c r="H86" i="11"/>
  <c r="L86" i="11"/>
  <c r="P86" i="11"/>
  <c r="T86" i="11"/>
  <c r="X86" i="11"/>
  <c r="T86" i="10"/>
  <c r="P86" i="10"/>
  <c r="J86" i="10"/>
  <c r="B86" i="10"/>
  <c r="D86" i="10"/>
  <c r="AA85" i="10"/>
  <c r="Z85" i="10"/>
  <c r="Y85" i="9"/>
  <c r="X85" i="9"/>
  <c r="W85" i="9"/>
  <c r="V85" i="9"/>
  <c r="U85" i="9"/>
  <c r="T85" i="9"/>
  <c r="S85" i="9"/>
  <c r="R85" i="9"/>
  <c r="Q85" i="9"/>
  <c r="P85" i="9"/>
  <c r="O85" i="9"/>
  <c r="N85" i="9"/>
  <c r="N86" i="9" s="1"/>
  <c r="M85" i="9"/>
  <c r="L86" i="9" s="1"/>
  <c r="L85" i="9"/>
  <c r="K85" i="9"/>
  <c r="J85" i="9"/>
  <c r="I85" i="9"/>
  <c r="H85" i="9"/>
  <c r="G85" i="9"/>
  <c r="F85" i="9"/>
  <c r="E85" i="9"/>
  <c r="D86" i="9" s="1"/>
  <c r="D85" i="9"/>
  <c r="C85" i="9"/>
  <c r="B85" i="9"/>
  <c r="AA84" i="9"/>
  <c r="P86" i="1" s="1"/>
  <c r="Z84" i="9"/>
  <c r="O86" i="1" s="1"/>
  <c r="AA83" i="9"/>
  <c r="P85" i="1" s="1"/>
  <c r="Z83" i="9"/>
  <c r="O85" i="1" s="1"/>
  <c r="AA82" i="9"/>
  <c r="P84" i="1" s="1"/>
  <c r="Z82" i="9"/>
  <c r="O84" i="1" s="1"/>
  <c r="AA81" i="9"/>
  <c r="P83" i="1" s="1"/>
  <c r="Z81" i="9"/>
  <c r="O83" i="1" s="1"/>
  <c r="AA80" i="9"/>
  <c r="P82" i="1" s="1"/>
  <c r="Z80" i="9"/>
  <c r="O82" i="1" s="1"/>
  <c r="AA79" i="9"/>
  <c r="P81" i="1" s="1"/>
  <c r="Z79" i="9"/>
  <c r="O81" i="1" s="1"/>
  <c r="AA78" i="9"/>
  <c r="P80" i="1" s="1"/>
  <c r="Z78" i="9"/>
  <c r="O80" i="1" s="1"/>
  <c r="AA77" i="9"/>
  <c r="P79" i="1" s="1"/>
  <c r="Z77" i="9"/>
  <c r="O79" i="1" s="1"/>
  <c r="AA76" i="9"/>
  <c r="P78" i="1" s="1"/>
  <c r="Z76" i="9"/>
  <c r="O78" i="1" s="1"/>
  <c r="AA75" i="9"/>
  <c r="P77" i="1" s="1"/>
  <c r="Z75" i="9"/>
  <c r="O77" i="1" s="1"/>
  <c r="AA74" i="9"/>
  <c r="P76" i="1" s="1"/>
  <c r="Z74" i="9"/>
  <c r="O76" i="1" s="1"/>
  <c r="AA73" i="9"/>
  <c r="P75" i="1" s="1"/>
  <c r="Z73" i="9"/>
  <c r="O75" i="1" s="1"/>
  <c r="AA72" i="9"/>
  <c r="P74" i="1" s="1"/>
  <c r="Z72" i="9"/>
  <c r="O74" i="1" s="1"/>
  <c r="AA71" i="9"/>
  <c r="P73" i="1" s="1"/>
  <c r="Z71" i="9"/>
  <c r="O73" i="1" s="1"/>
  <c r="AA70" i="9"/>
  <c r="P72" i="1" s="1"/>
  <c r="Z70" i="9"/>
  <c r="O72" i="1" s="1"/>
  <c r="AA69" i="9"/>
  <c r="P71" i="1" s="1"/>
  <c r="Z69" i="9"/>
  <c r="O71" i="1" s="1"/>
  <c r="AA68" i="9"/>
  <c r="P70" i="1" s="1"/>
  <c r="Z68" i="9"/>
  <c r="O70" i="1" s="1"/>
  <c r="AA67" i="9"/>
  <c r="P69" i="1" s="1"/>
  <c r="Z67" i="9"/>
  <c r="O69" i="1" s="1"/>
  <c r="AA66" i="9"/>
  <c r="P68" i="1" s="1"/>
  <c r="Z66" i="9"/>
  <c r="O68" i="1" s="1"/>
  <c r="AA65" i="9"/>
  <c r="P67" i="1" s="1"/>
  <c r="Z65" i="9"/>
  <c r="O67" i="1" s="1"/>
  <c r="AA64" i="9"/>
  <c r="P66" i="1" s="1"/>
  <c r="Z64" i="9"/>
  <c r="O66" i="1" s="1"/>
  <c r="AA63" i="9"/>
  <c r="P65" i="1" s="1"/>
  <c r="Z63" i="9"/>
  <c r="O65" i="1" s="1"/>
  <c r="AA62" i="9"/>
  <c r="P64" i="1" s="1"/>
  <c r="Z62" i="9"/>
  <c r="O64" i="1" s="1"/>
  <c r="AA61" i="9"/>
  <c r="P63" i="1" s="1"/>
  <c r="Z61" i="9"/>
  <c r="O63" i="1" s="1"/>
  <c r="AA60" i="9"/>
  <c r="P62" i="1" s="1"/>
  <c r="Z60" i="9"/>
  <c r="O62" i="1" s="1"/>
  <c r="AA59" i="9"/>
  <c r="P61" i="1" s="1"/>
  <c r="Z59" i="9"/>
  <c r="O61" i="1" s="1"/>
  <c r="AA58" i="9"/>
  <c r="P60" i="1" s="1"/>
  <c r="Z58" i="9"/>
  <c r="O60" i="1" s="1"/>
  <c r="AA57" i="9"/>
  <c r="P59" i="1" s="1"/>
  <c r="Z57" i="9"/>
  <c r="O59" i="1" s="1"/>
  <c r="AA56" i="9"/>
  <c r="P58" i="1" s="1"/>
  <c r="Z56" i="9"/>
  <c r="O58" i="1" s="1"/>
  <c r="AA55" i="9"/>
  <c r="P57" i="1" s="1"/>
  <c r="Z55" i="9"/>
  <c r="O57" i="1" s="1"/>
  <c r="AA54" i="9"/>
  <c r="P56" i="1" s="1"/>
  <c r="Z54" i="9"/>
  <c r="O56" i="1" s="1"/>
  <c r="AA53" i="9"/>
  <c r="P55" i="1" s="1"/>
  <c r="Z53" i="9"/>
  <c r="O55" i="1" s="1"/>
  <c r="AA52" i="9"/>
  <c r="P54" i="1" s="1"/>
  <c r="Z52" i="9"/>
  <c r="O54" i="1" s="1"/>
  <c r="AA51" i="9"/>
  <c r="P53" i="1" s="1"/>
  <c r="Z51" i="9"/>
  <c r="O53" i="1" s="1"/>
  <c r="AA50" i="9"/>
  <c r="P52" i="1" s="1"/>
  <c r="Z50" i="9"/>
  <c r="O52" i="1" s="1"/>
  <c r="AA49" i="9"/>
  <c r="P51" i="1" s="1"/>
  <c r="Z49" i="9"/>
  <c r="O51" i="1" s="1"/>
  <c r="AA48" i="9"/>
  <c r="P50" i="1" s="1"/>
  <c r="Z48" i="9"/>
  <c r="O50" i="1" s="1"/>
  <c r="AA47" i="9"/>
  <c r="P49" i="1" s="1"/>
  <c r="Z47" i="9"/>
  <c r="O49" i="1" s="1"/>
  <c r="AA46" i="9"/>
  <c r="P48" i="1" s="1"/>
  <c r="Z46" i="9"/>
  <c r="O48" i="1" s="1"/>
  <c r="AA45" i="9"/>
  <c r="P47" i="1" s="1"/>
  <c r="Z45" i="9"/>
  <c r="O47" i="1" s="1"/>
  <c r="AA44" i="9"/>
  <c r="P44" i="1" s="1"/>
  <c r="Z44" i="9"/>
  <c r="O44" i="1" s="1"/>
  <c r="AA43" i="9"/>
  <c r="P43" i="1" s="1"/>
  <c r="Z43" i="9"/>
  <c r="O43" i="1" s="1"/>
  <c r="AA42" i="9"/>
  <c r="P42" i="1" s="1"/>
  <c r="Z42" i="9"/>
  <c r="O42" i="1" s="1"/>
  <c r="AA41" i="9"/>
  <c r="P41" i="1" s="1"/>
  <c r="Z41" i="9"/>
  <c r="O41" i="1" s="1"/>
  <c r="AA40" i="9"/>
  <c r="P40" i="1" s="1"/>
  <c r="Z40" i="9"/>
  <c r="O40" i="1" s="1"/>
  <c r="AA39" i="9"/>
  <c r="P39" i="1" s="1"/>
  <c r="Z39" i="9"/>
  <c r="O39" i="1" s="1"/>
  <c r="AA38" i="9"/>
  <c r="P38" i="1" s="1"/>
  <c r="Z38" i="9"/>
  <c r="O38" i="1" s="1"/>
  <c r="AA37" i="9"/>
  <c r="P37" i="1" s="1"/>
  <c r="Z37" i="9"/>
  <c r="O37" i="1" s="1"/>
  <c r="AA36" i="9"/>
  <c r="P36" i="1" s="1"/>
  <c r="Z36" i="9"/>
  <c r="O36" i="1" s="1"/>
  <c r="AA35" i="9"/>
  <c r="P35" i="1" s="1"/>
  <c r="Z35" i="9"/>
  <c r="O35" i="1" s="1"/>
  <c r="AA34" i="9"/>
  <c r="P34" i="1" s="1"/>
  <c r="Z34" i="9"/>
  <c r="O34" i="1" s="1"/>
  <c r="AA33" i="9"/>
  <c r="P33" i="1" s="1"/>
  <c r="Z33" i="9"/>
  <c r="O33" i="1" s="1"/>
  <c r="AA32" i="9"/>
  <c r="P32" i="1" s="1"/>
  <c r="Z32" i="9"/>
  <c r="O32" i="1" s="1"/>
  <c r="AA31" i="9"/>
  <c r="P31" i="1" s="1"/>
  <c r="Z31" i="9"/>
  <c r="O31" i="1" s="1"/>
  <c r="AA30" i="9"/>
  <c r="P30" i="1" s="1"/>
  <c r="Z30" i="9"/>
  <c r="O30" i="1" s="1"/>
  <c r="AA29" i="9"/>
  <c r="P29" i="1" s="1"/>
  <c r="Z29" i="9"/>
  <c r="O29" i="1" s="1"/>
  <c r="AA28" i="9"/>
  <c r="P28" i="1" s="1"/>
  <c r="Z28" i="9"/>
  <c r="O28" i="1" s="1"/>
  <c r="AA27" i="9"/>
  <c r="P27" i="1" s="1"/>
  <c r="Z27" i="9"/>
  <c r="O27" i="1" s="1"/>
  <c r="AA26" i="9"/>
  <c r="P26" i="1" s="1"/>
  <c r="Z26" i="9"/>
  <c r="O26" i="1" s="1"/>
  <c r="AA25" i="9"/>
  <c r="P25" i="1" s="1"/>
  <c r="Z25" i="9"/>
  <c r="O25" i="1" s="1"/>
  <c r="AA24" i="9"/>
  <c r="P24" i="1" s="1"/>
  <c r="Z24" i="9"/>
  <c r="O24" i="1" s="1"/>
  <c r="AA23" i="9"/>
  <c r="P23" i="1" s="1"/>
  <c r="Z23" i="9"/>
  <c r="O23" i="1" s="1"/>
  <c r="AA22" i="9"/>
  <c r="P22" i="1" s="1"/>
  <c r="Z22" i="9"/>
  <c r="O22" i="1" s="1"/>
  <c r="AA21" i="9"/>
  <c r="P21" i="1" s="1"/>
  <c r="Z21" i="9"/>
  <c r="O21" i="1" s="1"/>
  <c r="AA20" i="9"/>
  <c r="P20" i="1" s="1"/>
  <c r="Z20" i="9"/>
  <c r="O20" i="1" s="1"/>
  <c r="AA19" i="9"/>
  <c r="P19" i="1" s="1"/>
  <c r="Z19" i="9"/>
  <c r="O19" i="1" s="1"/>
  <c r="AA18" i="9"/>
  <c r="P18" i="1" s="1"/>
  <c r="Z18" i="9"/>
  <c r="O18" i="1" s="1"/>
  <c r="AA17" i="9"/>
  <c r="P17" i="1" s="1"/>
  <c r="Z17" i="9"/>
  <c r="O17" i="1" s="1"/>
  <c r="AA16" i="9"/>
  <c r="P16" i="1" s="1"/>
  <c r="Z16" i="9"/>
  <c r="O16" i="1" s="1"/>
  <c r="AA15" i="9"/>
  <c r="P15" i="1" s="1"/>
  <c r="Z15" i="9"/>
  <c r="O15" i="1" s="1"/>
  <c r="AA14" i="9"/>
  <c r="P14" i="1" s="1"/>
  <c r="Z14" i="9"/>
  <c r="O14" i="1" s="1"/>
  <c r="AA13" i="9"/>
  <c r="P13" i="1" s="1"/>
  <c r="Z13" i="9"/>
  <c r="O13" i="1" s="1"/>
  <c r="AA12" i="9"/>
  <c r="P12" i="1" s="1"/>
  <c r="Z12" i="9"/>
  <c r="O12" i="1" s="1"/>
  <c r="AA11" i="9"/>
  <c r="P11" i="1" s="1"/>
  <c r="Z11" i="9"/>
  <c r="O11" i="1" s="1"/>
  <c r="AA10" i="9"/>
  <c r="P10" i="1" s="1"/>
  <c r="Z10" i="9"/>
  <c r="O10" i="1" s="1"/>
  <c r="AA9" i="9"/>
  <c r="P9" i="1" s="1"/>
  <c r="Z9" i="9"/>
  <c r="O9" i="1" s="1"/>
  <c r="AA8" i="9"/>
  <c r="P8" i="1" s="1"/>
  <c r="Z8" i="9"/>
  <c r="O8" i="1" s="1"/>
  <c r="AA7" i="9"/>
  <c r="P7" i="1" s="1"/>
  <c r="Z7" i="9"/>
  <c r="O7" i="1" s="1"/>
  <c r="AA6" i="9"/>
  <c r="P6" i="1" s="1"/>
  <c r="Z6" i="9"/>
  <c r="O6" i="1" s="1"/>
  <c r="AA5" i="9"/>
  <c r="P5" i="1" s="1"/>
  <c r="Z5" i="9"/>
  <c r="O5" i="1" s="1"/>
  <c r="AA4" i="9"/>
  <c r="P4" i="1" s="1"/>
  <c r="Z4" i="9"/>
  <c r="O4" i="1" s="1"/>
  <c r="AA3" i="9"/>
  <c r="Z3" i="9"/>
  <c r="O3" i="1" s="1"/>
  <c r="Z4" i="8"/>
  <c r="M4" i="1" s="1"/>
  <c r="X85" i="8"/>
  <c r="Y85" i="8"/>
  <c r="AA4" i="8"/>
  <c r="N4" i="1" s="1"/>
  <c r="N3" i="1"/>
  <c r="W85" i="8"/>
  <c r="V85" i="8"/>
  <c r="U85" i="8"/>
  <c r="T85" i="8"/>
  <c r="S85" i="8"/>
  <c r="R85" i="8"/>
  <c r="Q85" i="8"/>
  <c r="P85" i="8"/>
  <c r="O85" i="8"/>
  <c r="N85" i="8"/>
  <c r="N86" i="8" s="1"/>
  <c r="M85" i="8"/>
  <c r="L85" i="8"/>
  <c r="K85" i="8"/>
  <c r="J85" i="8"/>
  <c r="I85" i="8"/>
  <c r="H86" i="8" s="1"/>
  <c r="H85" i="8"/>
  <c r="G85" i="8"/>
  <c r="F85" i="8"/>
  <c r="F86" i="8" s="1"/>
  <c r="E85" i="8"/>
  <c r="D85" i="8"/>
  <c r="C85" i="8"/>
  <c r="B85" i="8"/>
  <c r="B86" i="8" s="1"/>
  <c r="AA84" i="8"/>
  <c r="N86" i="1" s="1"/>
  <c r="Z84" i="8"/>
  <c r="M86" i="1" s="1"/>
  <c r="AA83" i="8"/>
  <c r="N85" i="1" s="1"/>
  <c r="Z83" i="8"/>
  <c r="M85" i="1" s="1"/>
  <c r="AA82" i="8"/>
  <c r="N84" i="1" s="1"/>
  <c r="Z82" i="8"/>
  <c r="M84" i="1" s="1"/>
  <c r="AA81" i="8"/>
  <c r="N83" i="1" s="1"/>
  <c r="Z81" i="8"/>
  <c r="M83" i="1" s="1"/>
  <c r="AA80" i="8"/>
  <c r="N82" i="1" s="1"/>
  <c r="Z80" i="8"/>
  <c r="M82" i="1" s="1"/>
  <c r="AA79" i="8"/>
  <c r="N81" i="1" s="1"/>
  <c r="Z79" i="8"/>
  <c r="M81" i="1" s="1"/>
  <c r="AA78" i="8"/>
  <c r="N80" i="1" s="1"/>
  <c r="Z78" i="8"/>
  <c r="M80" i="1" s="1"/>
  <c r="AA77" i="8"/>
  <c r="N79" i="1" s="1"/>
  <c r="Z77" i="8"/>
  <c r="M79" i="1" s="1"/>
  <c r="AA76" i="8"/>
  <c r="N78" i="1" s="1"/>
  <c r="Z76" i="8"/>
  <c r="M78" i="1" s="1"/>
  <c r="AA75" i="8"/>
  <c r="N77" i="1" s="1"/>
  <c r="Z75" i="8"/>
  <c r="M77" i="1" s="1"/>
  <c r="AA74" i="8"/>
  <c r="N76" i="1" s="1"/>
  <c r="Z74" i="8"/>
  <c r="M76" i="1" s="1"/>
  <c r="AA73" i="8"/>
  <c r="N75" i="1" s="1"/>
  <c r="Z73" i="8"/>
  <c r="M75" i="1" s="1"/>
  <c r="AA72" i="8"/>
  <c r="N74" i="1" s="1"/>
  <c r="Z72" i="8"/>
  <c r="M74" i="1" s="1"/>
  <c r="AA71" i="8"/>
  <c r="N73" i="1" s="1"/>
  <c r="Z71" i="8"/>
  <c r="M73" i="1" s="1"/>
  <c r="AA70" i="8"/>
  <c r="N72" i="1" s="1"/>
  <c r="Z70" i="8"/>
  <c r="M72" i="1" s="1"/>
  <c r="AA69" i="8"/>
  <c r="N71" i="1" s="1"/>
  <c r="Z69" i="8"/>
  <c r="M71" i="1" s="1"/>
  <c r="AA68" i="8"/>
  <c r="N70" i="1" s="1"/>
  <c r="Z68" i="8"/>
  <c r="M70" i="1" s="1"/>
  <c r="AA67" i="8"/>
  <c r="N69" i="1" s="1"/>
  <c r="Z67" i="8"/>
  <c r="M69" i="1" s="1"/>
  <c r="AA66" i="8"/>
  <c r="N68" i="1" s="1"/>
  <c r="Z66" i="8"/>
  <c r="M68" i="1" s="1"/>
  <c r="AA65" i="8"/>
  <c r="N67" i="1" s="1"/>
  <c r="Z65" i="8"/>
  <c r="M67" i="1" s="1"/>
  <c r="AA64" i="8"/>
  <c r="N66" i="1" s="1"/>
  <c r="Z64" i="8"/>
  <c r="M66" i="1" s="1"/>
  <c r="AA63" i="8"/>
  <c r="N65" i="1" s="1"/>
  <c r="Z63" i="8"/>
  <c r="M65" i="1" s="1"/>
  <c r="AA62" i="8"/>
  <c r="N64" i="1" s="1"/>
  <c r="Z62" i="8"/>
  <c r="M64" i="1" s="1"/>
  <c r="AA61" i="8"/>
  <c r="N63" i="1" s="1"/>
  <c r="Z61" i="8"/>
  <c r="M63" i="1" s="1"/>
  <c r="AA60" i="8"/>
  <c r="N62" i="1" s="1"/>
  <c r="Z60" i="8"/>
  <c r="M62" i="1" s="1"/>
  <c r="AA59" i="8"/>
  <c r="N61" i="1" s="1"/>
  <c r="Z59" i="8"/>
  <c r="M61" i="1" s="1"/>
  <c r="AA58" i="8"/>
  <c r="N60" i="1" s="1"/>
  <c r="Z58" i="8"/>
  <c r="M60" i="1" s="1"/>
  <c r="AA57" i="8"/>
  <c r="N59" i="1" s="1"/>
  <c r="Z57" i="8"/>
  <c r="M59" i="1" s="1"/>
  <c r="AA56" i="8"/>
  <c r="N58" i="1" s="1"/>
  <c r="Z56" i="8"/>
  <c r="M58" i="1" s="1"/>
  <c r="AA55" i="8"/>
  <c r="N57" i="1" s="1"/>
  <c r="Z55" i="8"/>
  <c r="M57" i="1" s="1"/>
  <c r="AA54" i="8"/>
  <c r="N56" i="1" s="1"/>
  <c r="Z54" i="8"/>
  <c r="M56" i="1" s="1"/>
  <c r="AA53" i="8"/>
  <c r="N55" i="1" s="1"/>
  <c r="Z53" i="8"/>
  <c r="M55" i="1" s="1"/>
  <c r="AA52" i="8"/>
  <c r="N54" i="1" s="1"/>
  <c r="Z52" i="8"/>
  <c r="M54" i="1" s="1"/>
  <c r="AA51" i="8"/>
  <c r="N53" i="1" s="1"/>
  <c r="Z51" i="8"/>
  <c r="M53" i="1" s="1"/>
  <c r="AA50" i="8"/>
  <c r="N52" i="1" s="1"/>
  <c r="Z50" i="8"/>
  <c r="M52" i="1" s="1"/>
  <c r="AA49" i="8"/>
  <c r="N51" i="1" s="1"/>
  <c r="Z49" i="8"/>
  <c r="M51" i="1" s="1"/>
  <c r="AA48" i="8"/>
  <c r="N50" i="1" s="1"/>
  <c r="Z48" i="8"/>
  <c r="M50" i="1" s="1"/>
  <c r="AA47" i="8"/>
  <c r="N49" i="1" s="1"/>
  <c r="Z47" i="8"/>
  <c r="M49" i="1" s="1"/>
  <c r="AA46" i="8"/>
  <c r="N48" i="1" s="1"/>
  <c r="Z46" i="8"/>
  <c r="M48" i="1" s="1"/>
  <c r="AA45" i="8"/>
  <c r="N47" i="1" s="1"/>
  <c r="Z45" i="8"/>
  <c r="M47" i="1" s="1"/>
  <c r="AA44" i="8"/>
  <c r="N44" i="1" s="1"/>
  <c r="Z44" i="8"/>
  <c r="M44" i="1" s="1"/>
  <c r="AA43" i="8"/>
  <c r="N43" i="1" s="1"/>
  <c r="Z43" i="8"/>
  <c r="M43" i="1" s="1"/>
  <c r="AA42" i="8"/>
  <c r="N42" i="1" s="1"/>
  <c r="Z42" i="8"/>
  <c r="M42" i="1" s="1"/>
  <c r="AA41" i="8"/>
  <c r="N41" i="1" s="1"/>
  <c r="Z41" i="8"/>
  <c r="M41" i="1" s="1"/>
  <c r="AA40" i="8"/>
  <c r="N40" i="1" s="1"/>
  <c r="Z40" i="8"/>
  <c r="M40" i="1" s="1"/>
  <c r="AA39" i="8"/>
  <c r="N39" i="1" s="1"/>
  <c r="Z39" i="8"/>
  <c r="M39" i="1" s="1"/>
  <c r="AA38" i="8"/>
  <c r="N38" i="1" s="1"/>
  <c r="Z38" i="8"/>
  <c r="M38" i="1" s="1"/>
  <c r="AA37" i="8"/>
  <c r="N37" i="1" s="1"/>
  <c r="Z37" i="8"/>
  <c r="M37" i="1" s="1"/>
  <c r="AA36" i="8"/>
  <c r="N36" i="1" s="1"/>
  <c r="Z36" i="8"/>
  <c r="M36" i="1" s="1"/>
  <c r="AA35" i="8"/>
  <c r="N35" i="1" s="1"/>
  <c r="Z35" i="8"/>
  <c r="M35" i="1" s="1"/>
  <c r="AA34" i="8"/>
  <c r="N34" i="1" s="1"/>
  <c r="Z34" i="8"/>
  <c r="M34" i="1" s="1"/>
  <c r="AA33" i="8"/>
  <c r="N33" i="1" s="1"/>
  <c r="Z33" i="8"/>
  <c r="M33" i="1" s="1"/>
  <c r="AA32" i="8"/>
  <c r="N32" i="1" s="1"/>
  <c r="Z32" i="8"/>
  <c r="M32" i="1" s="1"/>
  <c r="AA31" i="8"/>
  <c r="N31" i="1" s="1"/>
  <c r="Z31" i="8"/>
  <c r="M31" i="1" s="1"/>
  <c r="AA30" i="8"/>
  <c r="N30" i="1" s="1"/>
  <c r="Z30" i="8"/>
  <c r="M30" i="1" s="1"/>
  <c r="AA29" i="8"/>
  <c r="N29" i="1" s="1"/>
  <c r="Z29" i="8"/>
  <c r="M29" i="1" s="1"/>
  <c r="AA28" i="8"/>
  <c r="N28" i="1" s="1"/>
  <c r="Z28" i="8"/>
  <c r="M28" i="1" s="1"/>
  <c r="AA27" i="8"/>
  <c r="N27" i="1" s="1"/>
  <c r="Z27" i="8"/>
  <c r="M27" i="1" s="1"/>
  <c r="AA26" i="8"/>
  <c r="N26" i="1" s="1"/>
  <c r="Z26" i="8"/>
  <c r="M26" i="1" s="1"/>
  <c r="AA25" i="8"/>
  <c r="N25" i="1" s="1"/>
  <c r="Z25" i="8"/>
  <c r="M25" i="1" s="1"/>
  <c r="AA24" i="8"/>
  <c r="N24" i="1" s="1"/>
  <c r="Z24" i="8"/>
  <c r="M24" i="1" s="1"/>
  <c r="AA23" i="8"/>
  <c r="N23" i="1" s="1"/>
  <c r="Z23" i="8"/>
  <c r="M23" i="1" s="1"/>
  <c r="AA22" i="8"/>
  <c r="N22" i="1" s="1"/>
  <c r="Z22" i="8"/>
  <c r="M22" i="1" s="1"/>
  <c r="AA21" i="8"/>
  <c r="N21" i="1" s="1"/>
  <c r="Z21" i="8"/>
  <c r="M21" i="1" s="1"/>
  <c r="AA20" i="8"/>
  <c r="N20" i="1" s="1"/>
  <c r="Z20" i="8"/>
  <c r="M20" i="1" s="1"/>
  <c r="AA19" i="8"/>
  <c r="N19" i="1" s="1"/>
  <c r="Z19" i="8"/>
  <c r="M19" i="1" s="1"/>
  <c r="AA18" i="8"/>
  <c r="N18" i="1" s="1"/>
  <c r="Z18" i="8"/>
  <c r="M18" i="1" s="1"/>
  <c r="AA17" i="8"/>
  <c r="N17" i="1" s="1"/>
  <c r="Z17" i="8"/>
  <c r="M17" i="1" s="1"/>
  <c r="AA16" i="8"/>
  <c r="N16" i="1" s="1"/>
  <c r="Z16" i="8"/>
  <c r="M16" i="1" s="1"/>
  <c r="AA15" i="8"/>
  <c r="N15" i="1" s="1"/>
  <c r="Z15" i="8"/>
  <c r="M15" i="1" s="1"/>
  <c r="AA14" i="8"/>
  <c r="N14" i="1" s="1"/>
  <c r="Z14" i="8"/>
  <c r="M14" i="1" s="1"/>
  <c r="AA13" i="8"/>
  <c r="N13" i="1" s="1"/>
  <c r="Z13" i="8"/>
  <c r="M13" i="1" s="1"/>
  <c r="AA12" i="8"/>
  <c r="N12" i="1" s="1"/>
  <c r="Z12" i="8"/>
  <c r="M12" i="1" s="1"/>
  <c r="AA11" i="8"/>
  <c r="N11" i="1" s="1"/>
  <c r="Z11" i="8"/>
  <c r="M11" i="1" s="1"/>
  <c r="AA10" i="8"/>
  <c r="N10" i="1" s="1"/>
  <c r="Z10" i="8"/>
  <c r="M10" i="1" s="1"/>
  <c r="AA9" i="8"/>
  <c r="N9" i="1" s="1"/>
  <c r="Z9" i="8"/>
  <c r="M9" i="1" s="1"/>
  <c r="AA8" i="8"/>
  <c r="N8" i="1" s="1"/>
  <c r="Z8" i="8"/>
  <c r="M8" i="1" s="1"/>
  <c r="AA7" i="8"/>
  <c r="N7" i="1" s="1"/>
  <c r="Z7" i="8"/>
  <c r="M7" i="1" s="1"/>
  <c r="AA6" i="8"/>
  <c r="N6" i="1" s="1"/>
  <c r="Z6" i="8"/>
  <c r="M6" i="1" s="1"/>
  <c r="AA5" i="8"/>
  <c r="N5" i="1" s="1"/>
  <c r="Z5" i="8"/>
  <c r="M5" i="1" s="1"/>
  <c r="Z3" i="7"/>
  <c r="K3" i="1" s="1"/>
  <c r="AA3" i="7"/>
  <c r="L3" i="1" s="1"/>
  <c r="Z4" i="7"/>
  <c r="K4" i="1" s="1"/>
  <c r="AA4" i="7"/>
  <c r="L4" i="1" s="1"/>
  <c r="T86" i="9" l="1"/>
  <c r="T86" i="8"/>
  <c r="J86" i="9"/>
  <c r="F86" i="9"/>
  <c r="V86" i="8"/>
  <c r="Z86" i="12"/>
  <c r="Z86" i="11"/>
  <c r="Z86" i="10"/>
  <c r="V86" i="9"/>
  <c r="R86" i="9"/>
  <c r="AA85" i="9"/>
  <c r="P3" i="1"/>
  <c r="Z85" i="9"/>
  <c r="B86" i="9"/>
  <c r="H86" i="9"/>
  <c r="P86" i="9"/>
  <c r="X86" i="9"/>
  <c r="X86" i="8"/>
  <c r="M3" i="1"/>
  <c r="P86" i="8"/>
  <c r="L86" i="8"/>
  <c r="D86" i="8"/>
  <c r="Z85" i="8"/>
  <c r="AA85" i="8"/>
  <c r="J86" i="8"/>
  <c r="R86" i="8"/>
  <c r="Y85" i="7"/>
  <c r="X85" i="7"/>
  <c r="W85" i="7"/>
  <c r="V85" i="7"/>
  <c r="U85" i="7"/>
  <c r="T85" i="7"/>
  <c r="S85" i="7"/>
  <c r="R85" i="7"/>
  <c r="Q85" i="7"/>
  <c r="P85" i="7"/>
  <c r="O85" i="7"/>
  <c r="N85" i="7"/>
  <c r="M85" i="7"/>
  <c r="L85" i="7"/>
  <c r="K85" i="7"/>
  <c r="J85" i="7"/>
  <c r="I85" i="7"/>
  <c r="H85" i="7"/>
  <c r="H86" i="7" s="1"/>
  <c r="G85" i="7"/>
  <c r="F85" i="7"/>
  <c r="E85" i="7"/>
  <c r="D85" i="7"/>
  <c r="C85" i="7"/>
  <c r="B85" i="7"/>
  <c r="AA84" i="7"/>
  <c r="L86" i="1" s="1"/>
  <c r="Z84" i="7"/>
  <c r="K86" i="1" s="1"/>
  <c r="AA83" i="7"/>
  <c r="L85" i="1" s="1"/>
  <c r="Z83" i="7"/>
  <c r="K85" i="1" s="1"/>
  <c r="AA82" i="7"/>
  <c r="L84" i="1" s="1"/>
  <c r="Z82" i="7"/>
  <c r="K84" i="1" s="1"/>
  <c r="AA81" i="7"/>
  <c r="L83" i="1" s="1"/>
  <c r="Z81" i="7"/>
  <c r="K83" i="1" s="1"/>
  <c r="AA80" i="7"/>
  <c r="L82" i="1" s="1"/>
  <c r="Z80" i="7"/>
  <c r="K82" i="1" s="1"/>
  <c r="AA79" i="7"/>
  <c r="L81" i="1" s="1"/>
  <c r="Z79" i="7"/>
  <c r="K81" i="1" s="1"/>
  <c r="AA78" i="7"/>
  <c r="L80" i="1" s="1"/>
  <c r="Z78" i="7"/>
  <c r="K80" i="1" s="1"/>
  <c r="AA77" i="7"/>
  <c r="L79" i="1" s="1"/>
  <c r="Z77" i="7"/>
  <c r="K79" i="1" s="1"/>
  <c r="AA76" i="7"/>
  <c r="L78" i="1" s="1"/>
  <c r="Z76" i="7"/>
  <c r="K78" i="1" s="1"/>
  <c r="AA75" i="7"/>
  <c r="L77" i="1" s="1"/>
  <c r="Z75" i="7"/>
  <c r="K77" i="1" s="1"/>
  <c r="AA74" i="7"/>
  <c r="L76" i="1" s="1"/>
  <c r="Z74" i="7"/>
  <c r="K76" i="1" s="1"/>
  <c r="AA73" i="7"/>
  <c r="L75" i="1" s="1"/>
  <c r="Z73" i="7"/>
  <c r="K75" i="1" s="1"/>
  <c r="AA72" i="7"/>
  <c r="L74" i="1" s="1"/>
  <c r="Z72" i="7"/>
  <c r="K74" i="1" s="1"/>
  <c r="AA71" i="7"/>
  <c r="L73" i="1" s="1"/>
  <c r="Z71" i="7"/>
  <c r="K73" i="1" s="1"/>
  <c r="AA70" i="7"/>
  <c r="L72" i="1" s="1"/>
  <c r="Z70" i="7"/>
  <c r="K72" i="1" s="1"/>
  <c r="AA69" i="7"/>
  <c r="L71" i="1" s="1"/>
  <c r="Z69" i="7"/>
  <c r="K71" i="1" s="1"/>
  <c r="AA68" i="7"/>
  <c r="L70" i="1" s="1"/>
  <c r="Z68" i="7"/>
  <c r="K70" i="1" s="1"/>
  <c r="AA67" i="7"/>
  <c r="L69" i="1" s="1"/>
  <c r="Z67" i="7"/>
  <c r="K69" i="1" s="1"/>
  <c r="AA66" i="7"/>
  <c r="L68" i="1" s="1"/>
  <c r="Z66" i="7"/>
  <c r="K68" i="1" s="1"/>
  <c r="AA65" i="7"/>
  <c r="L67" i="1" s="1"/>
  <c r="Z65" i="7"/>
  <c r="K67" i="1" s="1"/>
  <c r="AA64" i="7"/>
  <c r="L66" i="1" s="1"/>
  <c r="Z64" i="7"/>
  <c r="K66" i="1" s="1"/>
  <c r="AA63" i="7"/>
  <c r="L65" i="1" s="1"/>
  <c r="Z63" i="7"/>
  <c r="K65" i="1" s="1"/>
  <c r="AA62" i="7"/>
  <c r="L64" i="1" s="1"/>
  <c r="Z62" i="7"/>
  <c r="K64" i="1" s="1"/>
  <c r="AA61" i="7"/>
  <c r="L63" i="1" s="1"/>
  <c r="Z61" i="7"/>
  <c r="K63" i="1" s="1"/>
  <c r="AA60" i="7"/>
  <c r="L62" i="1" s="1"/>
  <c r="Z60" i="7"/>
  <c r="K62" i="1" s="1"/>
  <c r="AA59" i="7"/>
  <c r="L61" i="1" s="1"/>
  <c r="Z59" i="7"/>
  <c r="K61" i="1" s="1"/>
  <c r="AA58" i="7"/>
  <c r="L60" i="1" s="1"/>
  <c r="Z58" i="7"/>
  <c r="K60" i="1" s="1"/>
  <c r="AA57" i="7"/>
  <c r="L59" i="1" s="1"/>
  <c r="Z57" i="7"/>
  <c r="K59" i="1" s="1"/>
  <c r="AA56" i="7"/>
  <c r="L58" i="1" s="1"/>
  <c r="Z56" i="7"/>
  <c r="K58" i="1" s="1"/>
  <c r="AA55" i="7"/>
  <c r="L57" i="1" s="1"/>
  <c r="Z55" i="7"/>
  <c r="K57" i="1" s="1"/>
  <c r="AA54" i="7"/>
  <c r="L56" i="1" s="1"/>
  <c r="Z54" i="7"/>
  <c r="K56" i="1" s="1"/>
  <c r="AA53" i="7"/>
  <c r="L55" i="1" s="1"/>
  <c r="Z53" i="7"/>
  <c r="K55" i="1" s="1"/>
  <c r="AA52" i="7"/>
  <c r="L54" i="1" s="1"/>
  <c r="Z52" i="7"/>
  <c r="K54" i="1" s="1"/>
  <c r="AA51" i="7"/>
  <c r="L53" i="1" s="1"/>
  <c r="Z51" i="7"/>
  <c r="K53" i="1" s="1"/>
  <c r="AA50" i="7"/>
  <c r="L52" i="1" s="1"/>
  <c r="Z50" i="7"/>
  <c r="K52" i="1" s="1"/>
  <c r="AA49" i="7"/>
  <c r="L51" i="1" s="1"/>
  <c r="Z49" i="7"/>
  <c r="K51" i="1" s="1"/>
  <c r="AA48" i="7"/>
  <c r="L50" i="1" s="1"/>
  <c r="Z48" i="7"/>
  <c r="K50" i="1" s="1"/>
  <c r="AA47" i="7"/>
  <c r="L49" i="1" s="1"/>
  <c r="Z47" i="7"/>
  <c r="K49" i="1" s="1"/>
  <c r="AA46" i="7"/>
  <c r="L48" i="1" s="1"/>
  <c r="Z46" i="7"/>
  <c r="K48" i="1" s="1"/>
  <c r="AA45" i="7"/>
  <c r="L47" i="1" s="1"/>
  <c r="Z45" i="7"/>
  <c r="K47" i="1" s="1"/>
  <c r="AA44" i="7"/>
  <c r="L44" i="1" s="1"/>
  <c r="Z44" i="7"/>
  <c r="K44" i="1" s="1"/>
  <c r="AA43" i="7"/>
  <c r="L43" i="1" s="1"/>
  <c r="Z43" i="7"/>
  <c r="K43" i="1" s="1"/>
  <c r="AA42" i="7"/>
  <c r="L42" i="1" s="1"/>
  <c r="Z42" i="7"/>
  <c r="K42" i="1" s="1"/>
  <c r="AA41" i="7"/>
  <c r="L41" i="1" s="1"/>
  <c r="Z41" i="7"/>
  <c r="K41" i="1" s="1"/>
  <c r="AA40" i="7"/>
  <c r="L40" i="1" s="1"/>
  <c r="Z40" i="7"/>
  <c r="K40" i="1" s="1"/>
  <c r="AA39" i="7"/>
  <c r="L39" i="1" s="1"/>
  <c r="Z39" i="7"/>
  <c r="K39" i="1" s="1"/>
  <c r="AA38" i="7"/>
  <c r="L38" i="1" s="1"/>
  <c r="Z38" i="7"/>
  <c r="K38" i="1" s="1"/>
  <c r="AA37" i="7"/>
  <c r="L37" i="1" s="1"/>
  <c r="Z37" i="7"/>
  <c r="K37" i="1" s="1"/>
  <c r="AA36" i="7"/>
  <c r="L36" i="1" s="1"/>
  <c r="Z36" i="7"/>
  <c r="K36" i="1" s="1"/>
  <c r="AA35" i="7"/>
  <c r="L35" i="1" s="1"/>
  <c r="Z35" i="7"/>
  <c r="K35" i="1" s="1"/>
  <c r="AA34" i="7"/>
  <c r="L34" i="1" s="1"/>
  <c r="Z34" i="7"/>
  <c r="K34" i="1" s="1"/>
  <c r="AA33" i="7"/>
  <c r="L33" i="1" s="1"/>
  <c r="Z33" i="7"/>
  <c r="K33" i="1" s="1"/>
  <c r="AA32" i="7"/>
  <c r="L32" i="1" s="1"/>
  <c r="Z32" i="7"/>
  <c r="K32" i="1" s="1"/>
  <c r="AA31" i="7"/>
  <c r="L31" i="1" s="1"/>
  <c r="Z31" i="7"/>
  <c r="K31" i="1" s="1"/>
  <c r="AA30" i="7"/>
  <c r="L30" i="1" s="1"/>
  <c r="Z30" i="7"/>
  <c r="K30" i="1" s="1"/>
  <c r="AA29" i="7"/>
  <c r="L29" i="1" s="1"/>
  <c r="Z29" i="7"/>
  <c r="K29" i="1" s="1"/>
  <c r="AA28" i="7"/>
  <c r="L28" i="1" s="1"/>
  <c r="Z28" i="7"/>
  <c r="K28" i="1" s="1"/>
  <c r="AA27" i="7"/>
  <c r="L27" i="1" s="1"/>
  <c r="Z27" i="7"/>
  <c r="K27" i="1" s="1"/>
  <c r="AA26" i="7"/>
  <c r="L26" i="1" s="1"/>
  <c r="Z26" i="7"/>
  <c r="K26" i="1" s="1"/>
  <c r="AA25" i="7"/>
  <c r="L25" i="1" s="1"/>
  <c r="Z25" i="7"/>
  <c r="K25" i="1" s="1"/>
  <c r="AA24" i="7"/>
  <c r="L24" i="1" s="1"/>
  <c r="Z24" i="7"/>
  <c r="K24" i="1" s="1"/>
  <c r="AA23" i="7"/>
  <c r="L23" i="1" s="1"/>
  <c r="Z23" i="7"/>
  <c r="K23" i="1" s="1"/>
  <c r="AA22" i="7"/>
  <c r="L22" i="1" s="1"/>
  <c r="Z22" i="7"/>
  <c r="K22" i="1" s="1"/>
  <c r="AA21" i="7"/>
  <c r="L21" i="1" s="1"/>
  <c r="Z21" i="7"/>
  <c r="K21" i="1" s="1"/>
  <c r="AA20" i="7"/>
  <c r="L20" i="1" s="1"/>
  <c r="Z20" i="7"/>
  <c r="K20" i="1" s="1"/>
  <c r="AA19" i="7"/>
  <c r="L19" i="1" s="1"/>
  <c r="Z19" i="7"/>
  <c r="K19" i="1" s="1"/>
  <c r="AA18" i="7"/>
  <c r="L18" i="1" s="1"/>
  <c r="Z18" i="7"/>
  <c r="K18" i="1" s="1"/>
  <c r="AA17" i="7"/>
  <c r="L17" i="1" s="1"/>
  <c r="Z17" i="7"/>
  <c r="K17" i="1" s="1"/>
  <c r="AA16" i="7"/>
  <c r="L16" i="1" s="1"/>
  <c r="Z16" i="7"/>
  <c r="K16" i="1" s="1"/>
  <c r="AA15" i="7"/>
  <c r="L15" i="1" s="1"/>
  <c r="Z15" i="7"/>
  <c r="K15" i="1" s="1"/>
  <c r="AA14" i="7"/>
  <c r="L14" i="1" s="1"/>
  <c r="Z14" i="7"/>
  <c r="K14" i="1" s="1"/>
  <c r="AA13" i="7"/>
  <c r="L13" i="1" s="1"/>
  <c r="Z13" i="7"/>
  <c r="K13" i="1" s="1"/>
  <c r="AA12" i="7"/>
  <c r="L12" i="1" s="1"/>
  <c r="Z12" i="7"/>
  <c r="K12" i="1" s="1"/>
  <c r="AA11" i="7"/>
  <c r="L11" i="1" s="1"/>
  <c r="Z11" i="7"/>
  <c r="K11" i="1" s="1"/>
  <c r="AA10" i="7"/>
  <c r="L10" i="1" s="1"/>
  <c r="Z10" i="7"/>
  <c r="K10" i="1" s="1"/>
  <c r="AA9" i="7"/>
  <c r="L9" i="1" s="1"/>
  <c r="Z9" i="7"/>
  <c r="K9" i="1" s="1"/>
  <c r="AA8" i="7"/>
  <c r="L8" i="1" s="1"/>
  <c r="Z8" i="7"/>
  <c r="K8" i="1" s="1"/>
  <c r="AA7" i="7"/>
  <c r="L7" i="1" s="1"/>
  <c r="Z7" i="7"/>
  <c r="K7" i="1" s="1"/>
  <c r="AA6" i="7"/>
  <c r="L6" i="1" s="1"/>
  <c r="Z6" i="7"/>
  <c r="K6" i="1" s="1"/>
  <c r="AA5" i="7"/>
  <c r="L5" i="1" s="1"/>
  <c r="Z5" i="7"/>
  <c r="K5" i="1" s="1"/>
  <c r="P86" i="7" l="1"/>
  <c r="Z86" i="9"/>
  <c r="Z86" i="8"/>
  <c r="X86" i="7"/>
  <c r="AA85" i="7"/>
  <c r="Z85" i="7"/>
  <c r="B86" i="7"/>
  <c r="F86" i="7"/>
  <c r="J86" i="7"/>
  <c r="N86" i="7"/>
  <c r="R86" i="7"/>
  <c r="V86" i="7"/>
  <c r="D86" i="7"/>
  <c r="L86" i="7"/>
  <c r="T86" i="7"/>
  <c r="Y85" i="6"/>
  <c r="X85" i="6"/>
  <c r="W85" i="6"/>
  <c r="V85" i="6"/>
  <c r="U85" i="6"/>
  <c r="T85" i="6"/>
  <c r="S85" i="6"/>
  <c r="R85" i="6"/>
  <c r="Q85" i="6"/>
  <c r="P85" i="6"/>
  <c r="O85" i="6"/>
  <c r="N85" i="6"/>
  <c r="M85" i="6"/>
  <c r="L85" i="6"/>
  <c r="K85" i="6"/>
  <c r="J85" i="6"/>
  <c r="I85" i="6"/>
  <c r="H85" i="6"/>
  <c r="G85" i="6"/>
  <c r="F85" i="6"/>
  <c r="E85" i="6"/>
  <c r="D85" i="6"/>
  <c r="C85" i="6"/>
  <c r="B85" i="6"/>
  <c r="AA84" i="6"/>
  <c r="J86" i="1" s="1"/>
  <c r="Z84" i="6"/>
  <c r="I86" i="1" s="1"/>
  <c r="AA83" i="6"/>
  <c r="J85" i="1" s="1"/>
  <c r="Z83" i="6"/>
  <c r="I85" i="1" s="1"/>
  <c r="AA82" i="6"/>
  <c r="J84" i="1" s="1"/>
  <c r="Z82" i="6"/>
  <c r="I84" i="1" s="1"/>
  <c r="AA81" i="6"/>
  <c r="J83" i="1" s="1"/>
  <c r="Z81" i="6"/>
  <c r="I83" i="1" s="1"/>
  <c r="AA80" i="6"/>
  <c r="J82" i="1" s="1"/>
  <c r="Z80" i="6"/>
  <c r="I82" i="1" s="1"/>
  <c r="AA79" i="6"/>
  <c r="J81" i="1" s="1"/>
  <c r="Z79" i="6"/>
  <c r="I81" i="1" s="1"/>
  <c r="AA78" i="6"/>
  <c r="J80" i="1" s="1"/>
  <c r="Z78" i="6"/>
  <c r="I80" i="1" s="1"/>
  <c r="AA77" i="6"/>
  <c r="J79" i="1" s="1"/>
  <c r="Z77" i="6"/>
  <c r="I79" i="1" s="1"/>
  <c r="AA76" i="6"/>
  <c r="J78" i="1" s="1"/>
  <c r="Z76" i="6"/>
  <c r="I78" i="1" s="1"/>
  <c r="AA75" i="6"/>
  <c r="J77" i="1" s="1"/>
  <c r="Z75" i="6"/>
  <c r="I77" i="1" s="1"/>
  <c r="AA74" i="6"/>
  <c r="J76" i="1" s="1"/>
  <c r="Z74" i="6"/>
  <c r="I76" i="1" s="1"/>
  <c r="AA73" i="6"/>
  <c r="J75" i="1" s="1"/>
  <c r="Z73" i="6"/>
  <c r="I75" i="1" s="1"/>
  <c r="AA72" i="6"/>
  <c r="J74" i="1" s="1"/>
  <c r="Z72" i="6"/>
  <c r="I74" i="1" s="1"/>
  <c r="AA71" i="6"/>
  <c r="J73" i="1" s="1"/>
  <c r="Z71" i="6"/>
  <c r="I73" i="1" s="1"/>
  <c r="AA70" i="6"/>
  <c r="J72" i="1" s="1"/>
  <c r="Z70" i="6"/>
  <c r="I72" i="1" s="1"/>
  <c r="AA69" i="6"/>
  <c r="J71" i="1" s="1"/>
  <c r="Z69" i="6"/>
  <c r="I71" i="1" s="1"/>
  <c r="AA68" i="6"/>
  <c r="J70" i="1" s="1"/>
  <c r="Z68" i="6"/>
  <c r="I70" i="1" s="1"/>
  <c r="AA67" i="6"/>
  <c r="J69" i="1" s="1"/>
  <c r="Z67" i="6"/>
  <c r="I69" i="1" s="1"/>
  <c r="AA66" i="6"/>
  <c r="J68" i="1" s="1"/>
  <c r="Z66" i="6"/>
  <c r="I68" i="1" s="1"/>
  <c r="AA65" i="6"/>
  <c r="J67" i="1" s="1"/>
  <c r="Z65" i="6"/>
  <c r="I67" i="1" s="1"/>
  <c r="AA64" i="6"/>
  <c r="J66" i="1" s="1"/>
  <c r="Z64" i="6"/>
  <c r="I66" i="1" s="1"/>
  <c r="AA63" i="6"/>
  <c r="J65" i="1" s="1"/>
  <c r="Z63" i="6"/>
  <c r="I65" i="1" s="1"/>
  <c r="AA62" i="6"/>
  <c r="J64" i="1" s="1"/>
  <c r="Z62" i="6"/>
  <c r="I64" i="1" s="1"/>
  <c r="AA61" i="6"/>
  <c r="J63" i="1" s="1"/>
  <c r="Z61" i="6"/>
  <c r="I63" i="1" s="1"/>
  <c r="AA60" i="6"/>
  <c r="J62" i="1" s="1"/>
  <c r="Z60" i="6"/>
  <c r="I62" i="1" s="1"/>
  <c r="AA59" i="6"/>
  <c r="J61" i="1" s="1"/>
  <c r="Z59" i="6"/>
  <c r="I61" i="1" s="1"/>
  <c r="AA58" i="6"/>
  <c r="J60" i="1" s="1"/>
  <c r="Z58" i="6"/>
  <c r="I60" i="1" s="1"/>
  <c r="AA57" i="6"/>
  <c r="J59" i="1" s="1"/>
  <c r="Z57" i="6"/>
  <c r="I59" i="1" s="1"/>
  <c r="AA56" i="6"/>
  <c r="J58" i="1" s="1"/>
  <c r="Z56" i="6"/>
  <c r="I58" i="1" s="1"/>
  <c r="AA55" i="6"/>
  <c r="J57" i="1" s="1"/>
  <c r="Z55" i="6"/>
  <c r="I57" i="1" s="1"/>
  <c r="AA54" i="6"/>
  <c r="J56" i="1" s="1"/>
  <c r="Z54" i="6"/>
  <c r="I56" i="1" s="1"/>
  <c r="AA53" i="6"/>
  <c r="J55" i="1" s="1"/>
  <c r="Z53" i="6"/>
  <c r="I55" i="1" s="1"/>
  <c r="AA52" i="6"/>
  <c r="J54" i="1" s="1"/>
  <c r="Z52" i="6"/>
  <c r="I54" i="1" s="1"/>
  <c r="AA51" i="6"/>
  <c r="J53" i="1" s="1"/>
  <c r="Z51" i="6"/>
  <c r="I53" i="1" s="1"/>
  <c r="AA50" i="6"/>
  <c r="J52" i="1" s="1"/>
  <c r="Z50" i="6"/>
  <c r="I52" i="1" s="1"/>
  <c r="AA49" i="6"/>
  <c r="J51" i="1" s="1"/>
  <c r="Z49" i="6"/>
  <c r="I51" i="1" s="1"/>
  <c r="AA48" i="6"/>
  <c r="J50" i="1" s="1"/>
  <c r="Z48" i="6"/>
  <c r="I50" i="1" s="1"/>
  <c r="AA47" i="6"/>
  <c r="J49" i="1" s="1"/>
  <c r="Z47" i="6"/>
  <c r="I49" i="1" s="1"/>
  <c r="AA46" i="6"/>
  <c r="J48" i="1" s="1"/>
  <c r="Z46" i="6"/>
  <c r="I48" i="1" s="1"/>
  <c r="AA45" i="6"/>
  <c r="J47" i="1" s="1"/>
  <c r="Z45" i="6"/>
  <c r="I47" i="1" s="1"/>
  <c r="AA44" i="6"/>
  <c r="J44" i="1" s="1"/>
  <c r="Z44" i="6"/>
  <c r="I44" i="1" s="1"/>
  <c r="AA43" i="6"/>
  <c r="J43" i="1" s="1"/>
  <c r="Z43" i="6"/>
  <c r="I43" i="1" s="1"/>
  <c r="AA42" i="6"/>
  <c r="J42" i="1" s="1"/>
  <c r="Z42" i="6"/>
  <c r="I42" i="1" s="1"/>
  <c r="AA41" i="6"/>
  <c r="J41" i="1" s="1"/>
  <c r="Z41" i="6"/>
  <c r="I41" i="1" s="1"/>
  <c r="AA40" i="6"/>
  <c r="J40" i="1" s="1"/>
  <c r="Z40" i="6"/>
  <c r="I40" i="1" s="1"/>
  <c r="AA39" i="6"/>
  <c r="J39" i="1" s="1"/>
  <c r="Z39" i="6"/>
  <c r="I39" i="1" s="1"/>
  <c r="AA38" i="6"/>
  <c r="J38" i="1" s="1"/>
  <c r="Z38" i="6"/>
  <c r="I38" i="1" s="1"/>
  <c r="AA37" i="6"/>
  <c r="J37" i="1" s="1"/>
  <c r="Z37" i="6"/>
  <c r="I37" i="1" s="1"/>
  <c r="AA36" i="6"/>
  <c r="J36" i="1" s="1"/>
  <c r="Z36" i="6"/>
  <c r="I36" i="1" s="1"/>
  <c r="AA35" i="6"/>
  <c r="J35" i="1" s="1"/>
  <c r="Z35" i="6"/>
  <c r="I35" i="1" s="1"/>
  <c r="AA34" i="6"/>
  <c r="J34" i="1" s="1"/>
  <c r="Z34" i="6"/>
  <c r="I34" i="1" s="1"/>
  <c r="AA33" i="6"/>
  <c r="J33" i="1" s="1"/>
  <c r="Z33" i="6"/>
  <c r="I33" i="1" s="1"/>
  <c r="AA32" i="6"/>
  <c r="J32" i="1" s="1"/>
  <c r="Z32" i="6"/>
  <c r="I32" i="1" s="1"/>
  <c r="AA31" i="6"/>
  <c r="J31" i="1" s="1"/>
  <c r="Z31" i="6"/>
  <c r="I31" i="1" s="1"/>
  <c r="AA30" i="6"/>
  <c r="J30" i="1" s="1"/>
  <c r="Z30" i="6"/>
  <c r="I30" i="1" s="1"/>
  <c r="AA29" i="6"/>
  <c r="J29" i="1" s="1"/>
  <c r="Z29" i="6"/>
  <c r="I29" i="1" s="1"/>
  <c r="AA28" i="6"/>
  <c r="J28" i="1" s="1"/>
  <c r="Z28" i="6"/>
  <c r="I28" i="1" s="1"/>
  <c r="AA27" i="6"/>
  <c r="J27" i="1" s="1"/>
  <c r="Z27" i="6"/>
  <c r="I27" i="1" s="1"/>
  <c r="AA26" i="6"/>
  <c r="J26" i="1" s="1"/>
  <c r="Z26" i="6"/>
  <c r="I26" i="1" s="1"/>
  <c r="AA25" i="6"/>
  <c r="J25" i="1" s="1"/>
  <c r="Z25" i="6"/>
  <c r="I25" i="1" s="1"/>
  <c r="AA24" i="6"/>
  <c r="J24" i="1" s="1"/>
  <c r="Z24" i="6"/>
  <c r="I24" i="1" s="1"/>
  <c r="AA23" i="6"/>
  <c r="J23" i="1" s="1"/>
  <c r="Z23" i="6"/>
  <c r="I23" i="1" s="1"/>
  <c r="AA22" i="6"/>
  <c r="J22" i="1" s="1"/>
  <c r="Z22" i="6"/>
  <c r="I22" i="1" s="1"/>
  <c r="AA21" i="6"/>
  <c r="J21" i="1" s="1"/>
  <c r="Z21" i="6"/>
  <c r="I21" i="1" s="1"/>
  <c r="AA20" i="6"/>
  <c r="J20" i="1" s="1"/>
  <c r="Z20" i="6"/>
  <c r="I20" i="1" s="1"/>
  <c r="AA19" i="6"/>
  <c r="J19" i="1" s="1"/>
  <c r="Z19" i="6"/>
  <c r="I19" i="1" s="1"/>
  <c r="AA18" i="6"/>
  <c r="J18" i="1" s="1"/>
  <c r="Z18" i="6"/>
  <c r="I18" i="1" s="1"/>
  <c r="AA17" i="6"/>
  <c r="J17" i="1" s="1"/>
  <c r="Z17" i="6"/>
  <c r="I17" i="1" s="1"/>
  <c r="AA16" i="6"/>
  <c r="J16" i="1" s="1"/>
  <c r="Z16" i="6"/>
  <c r="I16" i="1" s="1"/>
  <c r="AA15" i="6"/>
  <c r="J15" i="1" s="1"/>
  <c r="Z15" i="6"/>
  <c r="I15" i="1" s="1"/>
  <c r="AA14" i="6"/>
  <c r="J14" i="1" s="1"/>
  <c r="Z14" i="6"/>
  <c r="I14" i="1" s="1"/>
  <c r="AA13" i="6"/>
  <c r="J13" i="1" s="1"/>
  <c r="Z13" i="6"/>
  <c r="I13" i="1" s="1"/>
  <c r="AA12" i="6"/>
  <c r="J12" i="1" s="1"/>
  <c r="Z12" i="6"/>
  <c r="I12" i="1" s="1"/>
  <c r="AA11" i="6"/>
  <c r="J11" i="1" s="1"/>
  <c r="Z11" i="6"/>
  <c r="I11" i="1" s="1"/>
  <c r="AA10" i="6"/>
  <c r="J10" i="1" s="1"/>
  <c r="Z10" i="6"/>
  <c r="I10" i="1" s="1"/>
  <c r="AA9" i="6"/>
  <c r="J9" i="1" s="1"/>
  <c r="Z9" i="6"/>
  <c r="I9" i="1" s="1"/>
  <c r="AA8" i="6"/>
  <c r="J8" i="1" s="1"/>
  <c r="Z8" i="6"/>
  <c r="I8" i="1" s="1"/>
  <c r="AA7" i="6"/>
  <c r="J7" i="1" s="1"/>
  <c r="Z7" i="6"/>
  <c r="I7" i="1" s="1"/>
  <c r="AA6" i="6"/>
  <c r="J6" i="1" s="1"/>
  <c r="Z6" i="6"/>
  <c r="I6" i="1" s="1"/>
  <c r="AA5" i="6"/>
  <c r="J5" i="1" s="1"/>
  <c r="Z5" i="6"/>
  <c r="I5" i="1" s="1"/>
  <c r="AA4" i="6"/>
  <c r="J4" i="1" s="1"/>
  <c r="Z4" i="6"/>
  <c r="I4" i="1" s="1"/>
  <c r="AA3" i="6"/>
  <c r="J3" i="1" s="1"/>
  <c r="Z3" i="6"/>
  <c r="I3" i="1" s="1"/>
  <c r="H4" i="1"/>
  <c r="H12" i="1"/>
  <c r="H16" i="1"/>
  <c r="H24" i="1"/>
  <c r="H28" i="1"/>
  <c r="H36" i="1"/>
  <c r="H40" i="1"/>
  <c r="H50" i="1"/>
  <c r="H54" i="1"/>
  <c r="H62" i="1"/>
  <c r="H66" i="1"/>
  <c r="H74" i="1"/>
  <c r="H78" i="1"/>
  <c r="H86" i="1"/>
  <c r="G6" i="1"/>
  <c r="G14" i="1"/>
  <c r="G18" i="1"/>
  <c r="G26" i="1"/>
  <c r="G30" i="1"/>
  <c r="G38" i="1"/>
  <c r="G42" i="1"/>
  <c r="G52" i="1"/>
  <c r="G56" i="1"/>
  <c r="G64" i="1"/>
  <c r="G68" i="1"/>
  <c r="G76" i="1"/>
  <c r="G80" i="1"/>
  <c r="Z4" i="5"/>
  <c r="G4" i="1" s="1"/>
  <c r="Z5" i="5"/>
  <c r="G5" i="1" s="1"/>
  <c r="Z6" i="5"/>
  <c r="Z7" i="5"/>
  <c r="G7" i="1" s="1"/>
  <c r="Z8" i="5"/>
  <c r="G8" i="1" s="1"/>
  <c r="Z9" i="5"/>
  <c r="G9" i="1" s="1"/>
  <c r="Z10" i="5"/>
  <c r="G10" i="1" s="1"/>
  <c r="Z11" i="5"/>
  <c r="G11" i="1" s="1"/>
  <c r="Z12" i="5"/>
  <c r="G12" i="1" s="1"/>
  <c r="Z13" i="5"/>
  <c r="G13" i="1" s="1"/>
  <c r="Z14" i="5"/>
  <c r="Z15" i="5"/>
  <c r="G15" i="1" s="1"/>
  <c r="Z16" i="5"/>
  <c r="G16" i="1" s="1"/>
  <c r="Z17" i="5"/>
  <c r="G17" i="1" s="1"/>
  <c r="Z18" i="5"/>
  <c r="Z19" i="5"/>
  <c r="G19" i="1" s="1"/>
  <c r="Z20" i="5"/>
  <c r="G20" i="1" s="1"/>
  <c r="Z21" i="5"/>
  <c r="G21" i="1" s="1"/>
  <c r="Z22" i="5"/>
  <c r="G22" i="1" s="1"/>
  <c r="Z23" i="5"/>
  <c r="G23" i="1" s="1"/>
  <c r="Z24" i="5"/>
  <c r="G24" i="1" s="1"/>
  <c r="Z25" i="5"/>
  <c r="G25" i="1" s="1"/>
  <c r="Z26" i="5"/>
  <c r="Z27" i="5"/>
  <c r="G27" i="1" s="1"/>
  <c r="Z28" i="5"/>
  <c r="G28" i="1" s="1"/>
  <c r="Z29" i="5"/>
  <c r="G29" i="1" s="1"/>
  <c r="Z30" i="5"/>
  <c r="Z31" i="5"/>
  <c r="G31" i="1" s="1"/>
  <c r="Z32" i="5"/>
  <c r="G32" i="1" s="1"/>
  <c r="Z33" i="5"/>
  <c r="G33" i="1" s="1"/>
  <c r="Z34" i="5"/>
  <c r="G34" i="1" s="1"/>
  <c r="Z35" i="5"/>
  <c r="G35" i="1" s="1"/>
  <c r="Z36" i="5"/>
  <c r="G36" i="1" s="1"/>
  <c r="Z37" i="5"/>
  <c r="G37" i="1" s="1"/>
  <c r="Z38" i="5"/>
  <c r="Z39" i="5"/>
  <c r="G39" i="1" s="1"/>
  <c r="Z40" i="5"/>
  <c r="G40" i="1" s="1"/>
  <c r="Z41" i="5"/>
  <c r="G41" i="1" s="1"/>
  <c r="Z42" i="5"/>
  <c r="Z43" i="5"/>
  <c r="G43" i="1" s="1"/>
  <c r="Z44" i="5"/>
  <c r="G44" i="1" s="1"/>
  <c r="Z45" i="5"/>
  <c r="G47" i="1" s="1"/>
  <c r="Z46" i="5"/>
  <c r="G48" i="1" s="1"/>
  <c r="Z47" i="5"/>
  <c r="G49" i="1" s="1"/>
  <c r="Z48" i="5"/>
  <c r="G50" i="1" s="1"/>
  <c r="Z49" i="5"/>
  <c r="G51" i="1" s="1"/>
  <c r="Z50" i="5"/>
  <c r="Z51" i="5"/>
  <c r="G53" i="1" s="1"/>
  <c r="Z52" i="5"/>
  <c r="G54" i="1" s="1"/>
  <c r="Z53" i="5"/>
  <c r="G55" i="1" s="1"/>
  <c r="Z54" i="5"/>
  <c r="Z55" i="5"/>
  <c r="G57" i="1" s="1"/>
  <c r="Z56" i="5"/>
  <c r="G58" i="1" s="1"/>
  <c r="Z57" i="5"/>
  <c r="G59" i="1" s="1"/>
  <c r="Z58" i="5"/>
  <c r="G60" i="1" s="1"/>
  <c r="Z59" i="5"/>
  <c r="G61" i="1" s="1"/>
  <c r="Z60" i="5"/>
  <c r="G62" i="1" s="1"/>
  <c r="Z61" i="5"/>
  <c r="G63" i="1" s="1"/>
  <c r="Z62" i="5"/>
  <c r="Z63" i="5"/>
  <c r="G65" i="1" s="1"/>
  <c r="Z64" i="5"/>
  <c r="G66" i="1" s="1"/>
  <c r="Z65" i="5"/>
  <c r="G67" i="1" s="1"/>
  <c r="Z66" i="5"/>
  <c r="Z67" i="5"/>
  <c r="G69" i="1" s="1"/>
  <c r="Z68" i="5"/>
  <c r="G70" i="1" s="1"/>
  <c r="Z69" i="5"/>
  <c r="G71" i="1" s="1"/>
  <c r="Z70" i="5"/>
  <c r="G72" i="1" s="1"/>
  <c r="Z71" i="5"/>
  <c r="G73" i="1" s="1"/>
  <c r="Z72" i="5"/>
  <c r="G74" i="1" s="1"/>
  <c r="Z73" i="5"/>
  <c r="G75" i="1" s="1"/>
  <c r="Z74" i="5"/>
  <c r="Z75" i="5"/>
  <c r="G77" i="1" s="1"/>
  <c r="Z76" i="5"/>
  <c r="G78" i="1" s="1"/>
  <c r="Z77" i="5"/>
  <c r="G79" i="1" s="1"/>
  <c r="Z78" i="5"/>
  <c r="Z79" i="5"/>
  <c r="G81" i="1" s="1"/>
  <c r="Z80" i="5"/>
  <c r="G82" i="1" s="1"/>
  <c r="Z81" i="5"/>
  <c r="G83" i="1" s="1"/>
  <c r="Z82" i="5"/>
  <c r="G84" i="1" s="1"/>
  <c r="Z83" i="5"/>
  <c r="G85" i="1" s="1"/>
  <c r="Z84" i="5"/>
  <c r="G86" i="1" s="1"/>
  <c r="Z3" i="5"/>
  <c r="G3" i="1" s="1"/>
  <c r="Y85" i="5"/>
  <c r="X85" i="5"/>
  <c r="W85" i="5"/>
  <c r="V85" i="5"/>
  <c r="U85" i="5"/>
  <c r="T85" i="5"/>
  <c r="S85" i="5"/>
  <c r="R85" i="5"/>
  <c r="Q85" i="5"/>
  <c r="P85" i="5"/>
  <c r="O85" i="5"/>
  <c r="N85" i="5"/>
  <c r="M85" i="5"/>
  <c r="L85" i="5"/>
  <c r="K85" i="5"/>
  <c r="J85" i="5"/>
  <c r="I85" i="5"/>
  <c r="H85" i="5"/>
  <c r="G85" i="5"/>
  <c r="F85" i="5"/>
  <c r="E85" i="5"/>
  <c r="D85" i="5"/>
  <c r="C85" i="5"/>
  <c r="B85" i="5"/>
  <c r="AA84" i="5"/>
  <c r="AA83" i="5"/>
  <c r="H85" i="1" s="1"/>
  <c r="AA82" i="5"/>
  <c r="H84" i="1" s="1"/>
  <c r="AA81" i="5"/>
  <c r="H83" i="1" s="1"/>
  <c r="AA80" i="5"/>
  <c r="H82" i="1" s="1"/>
  <c r="AA79" i="5"/>
  <c r="H81" i="1" s="1"/>
  <c r="AA78" i="5"/>
  <c r="H80" i="1" s="1"/>
  <c r="AA77" i="5"/>
  <c r="H79" i="1" s="1"/>
  <c r="AA76" i="5"/>
  <c r="AA75" i="5"/>
  <c r="H77" i="1" s="1"/>
  <c r="AA74" i="5"/>
  <c r="H76" i="1" s="1"/>
  <c r="AA73" i="5"/>
  <c r="H75" i="1" s="1"/>
  <c r="AA72" i="5"/>
  <c r="AA71" i="5"/>
  <c r="H73" i="1" s="1"/>
  <c r="AA70" i="5"/>
  <c r="H72" i="1" s="1"/>
  <c r="AA69" i="5"/>
  <c r="H71" i="1" s="1"/>
  <c r="AA68" i="5"/>
  <c r="H70" i="1" s="1"/>
  <c r="AA67" i="5"/>
  <c r="H69" i="1" s="1"/>
  <c r="AA66" i="5"/>
  <c r="H68" i="1" s="1"/>
  <c r="AA65" i="5"/>
  <c r="H67" i="1" s="1"/>
  <c r="AA64" i="5"/>
  <c r="AA63" i="5"/>
  <c r="H65" i="1" s="1"/>
  <c r="AA62" i="5"/>
  <c r="H64" i="1" s="1"/>
  <c r="AA61" i="5"/>
  <c r="H63" i="1" s="1"/>
  <c r="AA60" i="5"/>
  <c r="AA59" i="5"/>
  <c r="H61" i="1" s="1"/>
  <c r="AA58" i="5"/>
  <c r="H60" i="1" s="1"/>
  <c r="AA57" i="5"/>
  <c r="H59" i="1" s="1"/>
  <c r="AA56" i="5"/>
  <c r="H58" i="1" s="1"/>
  <c r="AA55" i="5"/>
  <c r="H57" i="1" s="1"/>
  <c r="AA54" i="5"/>
  <c r="H56" i="1" s="1"/>
  <c r="AA53" i="5"/>
  <c r="H55" i="1" s="1"/>
  <c r="AA52" i="5"/>
  <c r="AA51" i="5"/>
  <c r="H53" i="1" s="1"/>
  <c r="AA50" i="5"/>
  <c r="H52" i="1" s="1"/>
  <c r="AA49" i="5"/>
  <c r="H51" i="1" s="1"/>
  <c r="AA48" i="5"/>
  <c r="AA47" i="5"/>
  <c r="H49" i="1" s="1"/>
  <c r="AA46" i="5"/>
  <c r="H48" i="1" s="1"/>
  <c r="AA45" i="5"/>
  <c r="H47" i="1" s="1"/>
  <c r="AA44" i="5"/>
  <c r="H44" i="1" s="1"/>
  <c r="AA43" i="5"/>
  <c r="H43" i="1" s="1"/>
  <c r="AA42" i="5"/>
  <c r="H42" i="1" s="1"/>
  <c r="AA41" i="5"/>
  <c r="H41" i="1" s="1"/>
  <c r="AA40" i="5"/>
  <c r="AA39" i="5"/>
  <c r="H39" i="1" s="1"/>
  <c r="AA38" i="5"/>
  <c r="H38" i="1" s="1"/>
  <c r="AA37" i="5"/>
  <c r="H37" i="1" s="1"/>
  <c r="AA36" i="5"/>
  <c r="AA35" i="5"/>
  <c r="H35" i="1" s="1"/>
  <c r="AA34" i="5"/>
  <c r="H34" i="1" s="1"/>
  <c r="AA33" i="5"/>
  <c r="H33" i="1" s="1"/>
  <c r="AA32" i="5"/>
  <c r="H32" i="1" s="1"/>
  <c r="AA31" i="5"/>
  <c r="H31" i="1" s="1"/>
  <c r="AA30" i="5"/>
  <c r="H30" i="1" s="1"/>
  <c r="AA29" i="5"/>
  <c r="H29" i="1" s="1"/>
  <c r="AA28" i="5"/>
  <c r="AA27" i="5"/>
  <c r="H27" i="1" s="1"/>
  <c r="AA26" i="5"/>
  <c r="H26" i="1" s="1"/>
  <c r="AA25" i="5"/>
  <c r="H25" i="1" s="1"/>
  <c r="AA24" i="5"/>
  <c r="AA23" i="5"/>
  <c r="H23" i="1" s="1"/>
  <c r="AA22" i="5"/>
  <c r="H22" i="1" s="1"/>
  <c r="AA21" i="5"/>
  <c r="H21" i="1" s="1"/>
  <c r="AA20" i="5"/>
  <c r="H20" i="1" s="1"/>
  <c r="AA19" i="5"/>
  <c r="H19" i="1" s="1"/>
  <c r="AA18" i="5"/>
  <c r="H18" i="1" s="1"/>
  <c r="AA17" i="5"/>
  <c r="H17" i="1" s="1"/>
  <c r="AA16" i="5"/>
  <c r="AA15" i="5"/>
  <c r="H15" i="1" s="1"/>
  <c r="AA14" i="5"/>
  <c r="H14" i="1" s="1"/>
  <c r="AA13" i="5"/>
  <c r="H13" i="1" s="1"/>
  <c r="AA12" i="5"/>
  <c r="AA11" i="5"/>
  <c r="H11" i="1" s="1"/>
  <c r="AA10" i="5"/>
  <c r="H10" i="1" s="1"/>
  <c r="AA9" i="5"/>
  <c r="H9" i="1" s="1"/>
  <c r="AA8" i="5"/>
  <c r="H8" i="1" s="1"/>
  <c r="AA7" i="5"/>
  <c r="H7" i="1" s="1"/>
  <c r="AA6" i="5"/>
  <c r="H6" i="1" s="1"/>
  <c r="AA5" i="5"/>
  <c r="H5" i="1" s="1"/>
  <c r="AA4" i="5"/>
  <c r="AA3" i="5"/>
  <c r="H3" i="1" s="1"/>
  <c r="C85" i="2"/>
  <c r="D85" i="2"/>
  <c r="D86" i="2" s="1"/>
  <c r="E85" i="2"/>
  <c r="F85" i="2"/>
  <c r="F86" i="2" s="1"/>
  <c r="G85" i="2"/>
  <c r="H85" i="2"/>
  <c r="H86" i="2" s="1"/>
  <c r="I85" i="2"/>
  <c r="J85" i="2"/>
  <c r="J86" i="2" s="1"/>
  <c r="K85" i="2"/>
  <c r="L85" i="2"/>
  <c r="M85" i="2"/>
  <c r="N85" i="2"/>
  <c r="O85" i="2"/>
  <c r="P85" i="2"/>
  <c r="Q85" i="2"/>
  <c r="P86" i="2" s="1"/>
  <c r="R85" i="2"/>
  <c r="R86" i="2" s="1"/>
  <c r="S85" i="2"/>
  <c r="T85" i="2"/>
  <c r="U85" i="2"/>
  <c r="T86" i="2" s="1"/>
  <c r="V85" i="2"/>
  <c r="V86" i="2" s="1"/>
  <c r="W85" i="2"/>
  <c r="X85" i="2"/>
  <c r="Y85" i="2"/>
  <c r="X86" i="2" s="1"/>
  <c r="N86" i="2" l="1"/>
  <c r="Z86" i="7"/>
  <c r="Z85" i="6"/>
  <c r="B86" i="6"/>
  <c r="F86" i="6"/>
  <c r="J86" i="6"/>
  <c r="N86" i="6"/>
  <c r="R86" i="6"/>
  <c r="V86" i="6"/>
  <c r="AA85" i="6"/>
  <c r="D86" i="6"/>
  <c r="H86" i="6"/>
  <c r="L86" i="6"/>
  <c r="P86" i="6"/>
  <c r="T86" i="6"/>
  <c r="X86" i="6"/>
  <c r="Z85" i="5"/>
  <c r="B86" i="5"/>
  <c r="F86" i="5"/>
  <c r="J86" i="5"/>
  <c r="N86" i="5"/>
  <c r="R86" i="5"/>
  <c r="V86" i="5"/>
  <c r="AA85" i="5"/>
  <c r="D86" i="5"/>
  <c r="H86" i="5"/>
  <c r="L86" i="5"/>
  <c r="P86" i="5"/>
  <c r="T86" i="5"/>
  <c r="X86" i="5"/>
  <c r="L86" i="2"/>
  <c r="B85" i="2"/>
  <c r="B86" i="2" s="1"/>
  <c r="Z64" i="2"/>
  <c r="E66" i="1" s="1"/>
  <c r="AA64" i="2"/>
  <c r="F66" i="1" s="1"/>
  <c r="Z65" i="2"/>
  <c r="E67" i="1" s="1"/>
  <c r="AA65" i="2"/>
  <c r="F67" i="1" s="1"/>
  <c r="Z66" i="2"/>
  <c r="E68" i="1" s="1"/>
  <c r="AA66" i="2"/>
  <c r="F68" i="1" s="1"/>
  <c r="Z67" i="2"/>
  <c r="E69" i="1" s="1"/>
  <c r="AA67" i="2"/>
  <c r="F69" i="1" s="1"/>
  <c r="Z68" i="2"/>
  <c r="E70" i="1" s="1"/>
  <c r="AA68" i="2"/>
  <c r="F70" i="1" s="1"/>
  <c r="Z69" i="2"/>
  <c r="E71" i="1" s="1"/>
  <c r="AA69" i="2"/>
  <c r="F71" i="1" s="1"/>
  <c r="Z70" i="2"/>
  <c r="E72" i="1" s="1"/>
  <c r="AA70" i="2"/>
  <c r="F72" i="1" s="1"/>
  <c r="Z71" i="2"/>
  <c r="E73" i="1" s="1"/>
  <c r="AA71" i="2"/>
  <c r="F73" i="1" s="1"/>
  <c r="Z72" i="2"/>
  <c r="E74" i="1" s="1"/>
  <c r="AA72" i="2"/>
  <c r="F74" i="1" s="1"/>
  <c r="Z73" i="2"/>
  <c r="E75" i="1" s="1"/>
  <c r="AA73" i="2"/>
  <c r="F75" i="1" s="1"/>
  <c r="Z74" i="2"/>
  <c r="E76" i="1" s="1"/>
  <c r="AA74" i="2"/>
  <c r="F76" i="1" s="1"/>
  <c r="Z75" i="2"/>
  <c r="E77" i="1" s="1"/>
  <c r="AA75" i="2"/>
  <c r="F77" i="1" s="1"/>
  <c r="Z76" i="2"/>
  <c r="E78" i="1" s="1"/>
  <c r="AA76" i="2"/>
  <c r="F78" i="1" s="1"/>
  <c r="Z77" i="2"/>
  <c r="E79" i="1" s="1"/>
  <c r="AA77" i="2"/>
  <c r="F79" i="1" s="1"/>
  <c r="Z78" i="2"/>
  <c r="E80" i="1" s="1"/>
  <c r="AA78" i="2"/>
  <c r="F80" i="1" s="1"/>
  <c r="Z79" i="2"/>
  <c r="E81" i="1" s="1"/>
  <c r="AA79" i="2"/>
  <c r="F81" i="1" s="1"/>
  <c r="Z80" i="2"/>
  <c r="E82" i="1" s="1"/>
  <c r="AA80" i="2"/>
  <c r="F82" i="1" s="1"/>
  <c r="Z81" i="2"/>
  <c r="E83" i="1" s="1"/>
  <c r="AA81" i="2"/>
  <c r="F83" i="1" s="1"/>
  <c r="Z82" i="2"/>
  <c r="E84" i="1" s="1"/>
  <c r="AA82" i="2"/>
  <c r="F84" i="1" s="1"/>
  <c r="Z83" i="2"/>
  <c r="E85" i="1" s="1"/>
  <c r="AA83" i="2"/>
  <c r="F85" i="1" s="1"/>
  <c r="Z84" i="2"/>
  <c r="E86" i="1" s="1"/>
  <c r="AA84" i="2"/>
  <c r="F86" i="1" s="1"/>
  <c r="Z3" i="2"/>
  <c r="AA3" i="2"/>
  <c r="F3" i="1" s="1"/>
  <c r="Z4" i="2"/>
  <c r="E4" i="1" s="1"/>
  <c r="AA4" i="2"/>
  <c r="F4" i="1" s="1"/>
  <c r="Z5" i="2"/>
  <c r="E5" i="1" s="1"/>
  <c r="AA5" i="2"/>
  <c r="F5" i="1" s="1"/>
  <c r="Z6" i="2"/>
  <c r="E6" i="1" s="1"/>
  <c r="AA6" i="2"/>
  <c r="F6" i="1" s="1"/>
  <c r="Z7" i="2"/>
  <c r="E7" i="1" s="1"/>
  <c r="AA7" i="2"/>
  <c r="F7" i="1" s="1"/>
  <c r="Z8" i="2"/>
  <c r="E8" i="1" s="1"/>
  <c r="AA8" i="2"/>
  <c r="F8" i="1" s="1"/>
  <c r="Z9" i="2"/>
  <c r="E9" i="1" s="1"/>
  <c r="AA9" i="2"/>
  <c r="F9" i="1" s="1"/>
  <c r="Z10" i="2"/>
  <c r="E10" i="1" s="1"/>
  <c r="AA10" i="2"/>
  <c r="F10" i="1" s="1"/>
  <c r="Z11" i="2"/>
  <c r="E11" i="1" s="1"/>
  <c r="AA11" i="2"/>
  <c r="F11" i="1" s="1"/>
  <c r="Z12" i="2"/>
  <c r="E12" i="1" s="1"/>
  <c r="AA12" i="2"/>
  <c r="F12" i="1" s="1"/>
  <c r="Z13" i="2"/>
  <c r="E13" i="1" s="1"/>
  <c r="AA13" i="2"/>
  <c r="F13" i="1" s="1"/>
  <c r="Z14" i="2"/>
  <c r="E14" i="1" s="1"/>
  <c r="AA14" i="2"/>
  <c r="F14" i="1" s="1"/>
  <c r="Z15" i="2"/>
  <c r="E15" i="1" s="1"/>
  <c r="AA15" i="2"/>
  <c r="F15" i="1" s="1"/>
  <c r="Z16" i="2"/>
  <c r="E16" i="1" s="1"/>
  <c r="AA16" i="2"/>
  <c r="F16" i="1" s="1"/>
  <c r="Z17" i="2"/>
  <c r="E17" i="1" s="1"/>
  <c r="AA17" i="2"/>
  <c r="F17" i="1" s="1"/>
  <c r="Z18" i="2"/>
  <c r="E18" i="1" s="1"/>
  <c r="AA18" i="2"/>
  <c r="F18" i="1" s="1"/>
  <c r="Z19" i="2"/>
  <c r="E19" i="1" s="1"/>
  <c r="AA19" i="2"/>
  <c r="F19" i="1" s="1"/>
  <c r="Z20" i="2"/>
  <c r="E20" i="1" s="1"/>
  <c r="AA20" i="2"/>
  <c r="F20" i="1" s="1"/>
  <c r="Z21" i="2"/>
  <c r="E21" i="1" s="1"/>
  <c r="AA21" i="2"/>
  <c r="F21" i="1" s="1"/>
  <c r="Z22" i="2"/>
  <c r="E22" i="1" s="1"/>
  <c r="AA22" i="2"/>
  <c r="F22" i="1" s="1"/>
  <c r="Z23" i="2"/>
  <c r="E23" i="1" s="1"/>
  <c r="AA23" i="2"/>
  <c r="F23" i="1" s="1"/>
  <c r="Z24" i="2"/>
  <c r="E24" i="1" s="1"/>
  <c r="AA24" i="2"/>
  <c r="F24" i="1" s="1"/>
  <c r="Z25" i="2"/>
  <c r="E25" i="1" s="1"/>
  <c r="AA25" i="2"/>
  <c r="F25" i="1" s="1"/>
  <c r="Z26" i="2"/>
  <c r="E26" i="1" s="1"/>
  <c r="AA26" i="2"/>
  <c r="F26" i="1" s="1"/>
  <c r="Z27" i="2"/>
  <c r="E27" i="1" s="1"/>
  <c r="AA27" i="2"/>
  <c r="F27" i="1" s="1"/>
  <c r="Z28" i="2"/>
  <c r="E28" i="1" s="1"/>
  <c r="AA28" i="2"/>
  <c r="F28" i="1" s="1"/>
  <c r="Z29" i="2"/>
  <c r="E29" i="1" s="1"/>
  <c r="AA29" i="2"/>
  <c r="F29" i="1" s="1"/>
  <c r="Z30" i="2"/>
  <c r="E30" i="1" s="1"/>
  <c r="AA30" i="2"/>
  <c r="F30" i="1" s="1"/>
  <c r="Z31" i="2"/>
  <c r="E31" i="1" s="1"/>
  <c r="AA31" i="2"/>
  <c r="F31" i="1" s="1"/>
  <c r="Z32" i="2"/>
  <c r="E32" i="1" s="1"/>
  <c r="AA32" i="2"/>
  <c r="F32" i="1" s="1"/>
  <c r="Z33" i="2"/>
  <c r="E33" i="1" s="1"/>
  <c r="AA33" i="2"/>
  <c r="F33" i="1" s="1"/>
  <c r="Z34" i="2"/>
  <c r="E34" i="1" s="1"/>
  <c r="AA34" i="2"/>
  <c r="F34" i="1" s="1"/>
  <c r="Z35" i="2"/>
  <c r="E35" i="1" s="1"/>
  <c r="AA35" i="2"/>
  <c r="F35" i="1" s="1"/>
  <c r="Z36" i="2"/>
  <c r="E36" i="1" s="1"/>
  <c r="AA36" i="2"/>
  <c r="F36" i="1" s="1"/>
  <c r="Z37" i="2"/>
  <c r="E37" i="1" s="1"/>
  <c r="AA37" i="2"/>
  <c r="F37" i="1" s="1"/>
  <c r="Z38" i="2"/>
  <c r="E38" i="1" s="1"/>
  <c r="AA38" i="2"/>
  <c r="F38" i="1" s="1"/>
  <c r="Z39" i="2"/>
  <c r="E39" i="1" s="1"/>
  <c r="AA39" i="2"/>
  <c r="F39" i="1" s="1"/>
  <c r="Z40" i="2"/>
  <c r="E40" i="1" s="1"/>
  <c r="AA40" i="2"/>
  <c r="F40" i="1" s="1"/>
  <c r="Z41" i="2"/>
  <c r="E41" i="1" s="1"/>
  <c r="AA41" i="2"/>
  <c r="F41" i="1" s="1"/>
  <c r="Z42" i="2"/>
  <c r="E42" i="1" s="1"/>
  <c r="AA42" i="2"/>
  <c r="F42" i="1" s="1"/>
  <c r="Z43" i="2"/>
  <c r="E43" i="1" s="1"/>
  <c r="AA43" i="2"/>
  <c r="F43" i="1" s="1"/>
  <c r="Z44" i="2"/>
  <c r="E44" i="1" s="1"/>
  <c r="AA44" i="2"/>
  <c r="F44" i="1" s="1"/>
  <c r="Z45" i="2"/>
  <c r="E47" i="1" s="1"/>
  <c r="AA45" i="2"/>
  <c r="F47" i="1" s="1"/>
  <c r="Z46" i="2"/>
  <c r="E48" i="1" s="1"/>
  <c r="AA46" i="2"/>
  <c r="F48" i="1" s="1"/>
  <c r="Z47" i="2"/>
  <c r="E49" i="1" s="1"/>
  <c r="AA47" i="2"/>
  <c r="F49" i="1" s="1"/>
  <c r="Z48" i="2"/>
  <c r="E50" i="1" s="1"/>
  <c r="AA48" i="2"/>
  <c r="F50" i="1" s="1"/>
  <c r="Z49" i="2"/>
  <c r="E51" i="1" s="1"/>
  <c r="AA49" i="2"/>
  <c r="F51" i="1" s="1"/>
  <c r="Z50" i="2"/>
  <c r="E52" i="1" s="1"/>
  <c r="AA50" i="2"/>
  <c r="F52" i="1" s="1"/>
  <c r="Z51" i="2"/>
  <c r="E53" i="1" s="1"/>
  <c r="AA51" i="2"/>
  <c r="F53" i="1" s="1"/>
  <c r="Z52" i="2"/>
  <c r="E54" i="1" s="1"/>
  <c r="AA52" i="2"/>
  <c r="F54" i="1" s="1"/>
  <c r="Z53" i="2"/>
  <c r="E55" i="1" s="1"/>
  <c r="AA53" i="2"/>
  <c r="F55" i="1" s="1"/>
  <c r="Z54" i="2"/>
  <c r="E56" i="1" s="1"/>
  <c r="AA54" i="2"/>
  <c r="F56" i="1" s="1"/>
  <c r="Z55" i="2"/>
  <c r="E57" i="1" s="1"/>
  <c r="AA55" i="2"/>
  <c r="F57" i="1" s="1"/>
  <c r="Z56" i="2"/>
  <c r="E58" i="1" s="1"/>
  <c r="AA56" i="2"/>
  <c r="F58" i="1" s="1"/>
  <c r="Z57" i="2"/>
  <c r="E59" i="1" s="1"/>
  <c r="AA57" i="2"/>
  <c r="F59" i="1" s="1"/>
  <c r="Z58" i="2"/>
  <c r="E60" i="1" s="1"/>
  <c r="AA58" i="2"/>
  <c r="F60" i="1" s="1"/>
  <c r="Z59" i="2"/>
  <c r="E61" i="1" s="1"/>
  <c r="AA59" i="2"/>
  <c r="F61" i="1" s="1"/>
  <c r="Z60" i="2"/>
  <c r="E62" i="1" s="1"/>
  <c r="AA60" i="2"/>
  <c r="F62" i="1" s="1"/>
  <c r="Z61" i="2"/>
  <c r="E63" i="1" s="1"/>
  <c r="AA61" i="2"/>
  <c r="F63" i="1" s="1"/>
  <c r="Z62" i="2"/>
  <c r="E64" i="1" s="1"/>
  <c r="AA62" i="2"/>
  <c r="F64" i="1" s="1"/>
  <c r="AA63" i="2"/>
  <c r="F65" i="1" s="1"/>
  <c r="Z63" i="2"/>
  <c r="E65" i="1" s="1"/>
  <c r="CH15" i="3" l="1"/>
  <c r="CH79" i="3"/>
  <c r="CH58" i="3"/>
  <c r="CH54" i="3"/>
  <c r="CH50" i="3"/>
  <c r="CH48" i="3"/>
  <c r="CH32" i="3"/>
  <c r="CH16" i="3"/>
  <c r="CH14" i="3"/>
  <c r="CH8" i="3"/>
  <c r="CH74" i="3"/>
  <c r="CH70" i="3"/>
  <c r="CH68" i="3"/>
  <c r="CH64" i="3"/>
  <c r="CH62" i="3"/>
  <c r="CI59" i="3"/>
  <c r="CI57" i="3"/>
  <c r="CI55" i="3"/>
  <c r="CI53" i="3"/>
  <c r="CI51" i="3"/>
  <c r="CI49" i="3"/>
  <c r="CI47" i="3"/>
  <c r="CI45" i="3"/>
  <c r="CI43" i="3"/>
  <c r="CI41" i="3"/>
  <c r="CI39" i="3"/>
  <c r="CI37" i="3"/>
  <c r="CI35" i="3"/>
  <c r="CI33" i="3"/>
  <c r="CI31" i="3"/>
  <c r="CI29" i="3"/>
  <c r="CI27" i="3"/>
  <c r="CI25" i="3"/>
  <c r="CI23" i="3"/>
  <c r="CI21" i="3"/>
  <c r="CI19" i="3"/>
  <c r="CI17" i="3"/>
  <c r="CI15" i="3"/>
  <c r="CI13" i="3"/>
  <c r="CI11" i="3"/>
  <c r="CI9" i="3"/>
  <c r="CI7" i="3"/>
  <c r="CI5" i="3"/>
  <c r="CI3" i="3"/>
  <c r="CI81" i="3"/>
  <c r="CI79" i="3"/>
  <c r="CI77" i="3"/>
  <c r="CI75" i="3"/>
  <c r="CI73" i="3"/>
  <c r="CI71" i="3"/>
  <c r="CI69" i="3"/>
  <c r="CI67" i="3"/>
  <c r="CI65" i="3"/>
  <c r="CI63" i="3"/>
  <c r="CI61" i="3"/>
  <c r="AE63" i="1"/>
  <c r="CJ59" i="3" s="1"/>
  <c r="CH55" i="3"/>
  <c r="CH47" i="3"/>
  <c r="CH43" i="3"/>
  <c r="CH39" i="3"/>
  <c r="CH35" i="3"/>
  <c r="CH31" i="3"/>
  <c r="CH27" i="3"/>
  <c r="CH23" i="3"/>
  <c r="CH19" i="3"/>
  <c r="CH11" i="3"/>
  <c r="CH7" i="3"/>
  <c r="CH71" i="3"/>
  <c r="CH67" i="3"/>
  <c r="CH63" i="3"/>
  <c r="CI60" i="3"/>
  <c r="CI58" i="3"/>
  <c r="CI56" i="3"/>
  <c r="CI54" i="3"/>
  <c r="CI52" i="3"/>
  <c r="CI50" i="3"/>
  <c r="CI48" i="3"/>
  <c r="CI46" i="3"/>
  <c r="CI44" i="3"/>
  <c r="CI42" i="3"/>
  <c r="AE42" i="1"/>
  <c r="CJ40" i="3" s="1"/>
  <c r="CI38" i="3"/>
  <c r="CI36" i="3"/>
  <c r="CI34" i="3"/>
  <c r="CI32" i="3"/>
  <c r="CI30" i="3"/>
  <c r="CI28" i="3"/>
  <c r="CI26" i="3"/>
  <c r="AE26" i="1"/>
  <c r="CJ24" i="3" s="1"/>
  <c r="CI22" i="3"/>
  <c r="CI20" i="3"/>
  <c r="CI18" i="3"/>
  <c r="CI16" i="3"/>
  <c r="CI14" i="3"/>
  <c r="CI12" i="3"/>
  <c r="CI10" i="3"/>
  <c r="CI8" i="3"/>
  <c r="CI6" i="3"/>
  <c r="CI4" i="3"/>
  <c r="CI2" i="3"/>
  <c r="AE86" i="1"/>
  <c r="CJ82" i="3" s="1"/>
  <c r="CI80" i="3"/>
  <c r="AE82" i="1"/>
  <c r="CJ78" i="3" s="1"/>
  <c r="CI76" i="3"/>
  <c r="CI74" i="3"/>
  <c r="CI72" i="3"/>
  <c r="CI70" i="3"/>
  <c r="CI68" i="3"/>
  <c r="CI64" i="3"/>
  <c r="CI62" i="3"/>
  <c r="AE61" i="1"/>
  <c r="CJ57" i="3" s="1"/>
  <c r="AE53" i="1"/>
  <c r="CJ49" i="3" s="1"/>
  <c r="AE27" i="1"/>
  <c r="CJ25" i="3" s="1"/>
  <c r="AE85" i="1"/>
  <c r="CJ81" i="3" s="1"/>
  <c r="CH60" i="3"/>
  <c r="CH52" i="3"/>
  <c r="AE56" i="1"/>
  <c r="CJ52" i="3" s="1"/>
  <c r="CH44" i="3"/>
  <c r="CH36" i="3"/>
  <c r="CH28" i="3"/>
  <c r="AE30" i="1"/>
  <c r="CJ28" i="3" s="1"/>
  <c r="CH20" i="3"/>
  <c r="CH12" i="3"/>
  <c r="CH2" i="3"/>
  <c r="CH80" i="3"/>
  <c r="CH10" i="3"/>
  <c r="CH6" i="3"/>
  <c r="CH82" i="3"/>
  <c r="CH66" i="3"/>
  <c r="CH30" i="3"/>
  <c r="AE13" i="1"/>
  <c r="CJ11" i="3" s="1"/>
  <c r="CH75" i="3"/>
  <c r="CH65" i="3"/>
  <c r="CH57" i="3"/>
  <c r="CH49" i="3"/>
  <c r="CH41" i="3"/>
  <c r="CH33" i="3"/>
  <c r="CH25" i="3"/>
  <c r="CH17" i="3"/>
  <c r="CH9" i="3"/>
  <c r="CH77" i="3"/>
  <c r="CH26" i="3"/>
  <c r="AE59" i="1"/>
  <c r="CJ55" i="3" s="1"/>
  <c r="CH76" i="3"/>
  <c r="CH56" i="3"/>
  <c r="CH42" i="3"/>
  <c r="CH40" i="3"/>
  <c r="CH34" i="3"/>
  <c r="CH24" i="3"/>
  <c r="CH22" i="3"/>
  <c r="CH18" i="3"/>
  <c r="CH4" i="3"/>
  <c r="CH78" i="3"/>
  <c r="CH73" i="3"/>
  <c r="CH69" i="3"/>
  <c r="CH46" i="3"/>
  <c r="CH72" i="3"/>
  <c r="CH81" i="3"/>
  <c r="CH61" i="3"/>
  <c r="CH53" i="3"/>
  <c r="CH45" i="3"/>
  <c r="CH37" i="3"/>
  <c r="CH29" i="3"/>
  <c r="CH21" i="3"/>
  <c r="CH13" i="3"/>
  <c r="CH5" i="3"/>
  <c r="CH3" i="3"/>
  <c r="CH38" i="3"/>
  <c r="CI1" i="3"/>
  <c r="Z86" i="6"/>
  <c r="Z86" i="5"/>
  <c r="E3" i="1"/>
  <c r="Z85" i="2"/>
  <c r="AA85" i="2"/>
  <c r="D87" i="1"/>
  <c r="F87" i="1"/>
  <c r="G87" i="1"/>
  <c r="H87" i="1"/>
  <c r="I87" i="1"/>
  <c r="J87" i="1"/>
  <c r="K87" i="1"/>
  <c r="L87" i="1"/>
  <c r="M87" i="1"/>
  <c r="N87" i="1"/>
  <c r="O87" i="1"/>
  <c r="P87" i="1"/>
  <c r="S87" i="1"/>
  <c r="T87" i="1"/>
  <c r="U87" i="1"/>
  <c r="V87" i="1"/>
  <c r="W87" i="1"/>
  <c r="X87" i="1"/>
  <c r="C87" i="1"/>
  <c r="I88" i="1" l="1"/>
  <c r="CL59" i="3"/>
  <c r="CL11" i="3"/>
  <c r="CL81" i="3"/>
  <c r="CN49" i="3"/>
  <c r="CL55" i="3"/>
  <c r="AE84" i="1"/>
  <c r="CJ80" i="3" s="1"/>
  <c r="CL80" i="3" s="1"/>
  <c r="AE77" i="1"/>
  <c r="CJ73" i="3" s="1"/>
  <c r="CK73" i="3" s="1"/>
  <c r="AE19" i="1"/>
  <c r="CJ17" i="3" s="1"/>
  <c r="CL17" i="3" s="1"/>
  <c r="AE43" i="1"/>
  <c r="CJ41" i="3" s="1"/>
  <c r="CN41" i="3" s="1"/>
  <c r="AE69" i="1"/>
  <c r="CJ65" i="3" s="1"/>
  <c r="CN65" i="3" s="1"/>
  <c r="AE4" i="1"/>
  <c r="CJ2" i="3" s="1"/>
  <c r="CN2" i="3" s="1"/>
  <c r="AE11" i="1"/>
  <c r="CJ9" i="3" s="1"/>
  <c r="CK9" i="3" s="1"/>
  <c r="AE35" i="1"/>
  <c r="CJ33" i="3" s="1"/>
  <c r="CN33" i="3" s="1"/>
  <c r="AE37" i="1"/>
  <c r="CJ35" i="3" s="1"/>
  <c r="CK35" i="3" s="1"/>
  <c r="AE62" i="1"/>
  <c r="CJ58" i="3" s="1"/>
  <c r="CL58" i="3" s="1"/>
  <c r="AE55" i="1"/>
  <c r="CJ51" i="3" s="1"/>
  <c r="CN51" i="3" s="1"/>
  <c r="AE52" i="1"/>
  <c r="CJ48" i="3" s="1"/>
  <c r="CK48" i="3" s="1"/>
  <c r="AE48" i="1"/>
  <c r="CJ44" i="3" s="1"/>
  <c r="CL44" i="3" s="1"/>
  <c r="AE76" i="1"/>
  <c r="CJ72" i="3" s="1"/>
  <c r="CL72" i="3" s="1"/>
  <c r="AE5" i="1"/>
  <c r="CJ3" i="3" s="1"/>
  <c r="CL3" i="3" s="1"/>
  <c r="AE38" i="1"/>
  <c r="CJ36" i="3" s="1"/>
  <c r="CM36" i="3" s="1"/>
  <c r="AE16" i="1"/>
  <c r="CJ14" i="3" s="1"/>
  <c r="CN14" i="3" s="1"/>
  <c r="AE14" i="1"/>
  <c r="CJ12" i="3" s="1"/>
  <c r="CL12" i="3" s="1"/>
  <c r="AE64" i="1"/>
  <c r="CJ60" i="3" s="1"/>
  <c r="CM60" i="3" s="1"/>
  <c r="AE40" i="1"/>
  <c r="CJ38" i="3" s="1"/>
  <c r="CM38" i="3" s="1"/>
  <c r="AE79" i="1"/>
  <c r="CJ75" i="3" s="1"/>
  <c r="CL75" i="3" s="1"/>
  <c r="AE22" i="1"/>
  <c r="CJ20" i="3" s="1"/>
  <c r="CM20" i="3" s="1"/>
  <c r="AE47" i="1"/>
  <c r="CJ43" i="3" s="1"/>
  <c r="CM43" i="3" s="1"/>
  <c r="AE71" i="1"/>
  <c r="CJ67" i="3" s="1"/>
  <c r="CN67" i="3" s="1"/>
  <c r="AE60" i="1"/>
  <c r="CJ56" i="3" s="1"/>
  <c r="CL56" i="3" s="1"/>
  <c r="AE25" i="1"/>
  <c r="CJ23" i="3" s="1"/>
  <c r="CL23" i="3" s="1"/>
  <c r="AD87" i="1"/>
  <c r="AE17" i="1"/>
  <c r="CJ15" i="3" s="1"/>
  <c r="CL15" i="3" s="1"/>
  <c r="AE68" i="1"/>
  <c r="CJ64" i="3" s="1"/>
  <c r="CL64" i="3" s="1"/>
  <c r="AE51" i="1"/>
  <c r="CJ47" i="3" s="1"/>
  <c r="CL47" i="3" s="1"/>
  <c r="AE83" i="1"/>
  <c r="CJ79" i="3" s="1"/>
  <c r="CL79" i="3" s="1"/>
  <c r="E87" i="1"/>
  <c r="E88" i="1" s="1"/>
  <c r="CI66" i="3"/>
  <c r="AE70" i="1"/>
  <c r="CJ66" i="3" s="1"/>
  <c r="AE74" i="1"/>
  <c r="CJ70" i="3" s="1"/>
  <c r="CN70" i="3" s="1"/>
  <c r="CL28" i="3"/>
  <c r="CL52" i="3"/>
  <c r="AE33" i="1"/>
  <c r="CJ31" i="3" s="1"/>
  <c r="CL31" i="3" s="1"/>
  <c r="AE58" i="1"/>
  <c r="CJ54" i="3" s="1"/>
  <c r="CK54" i="3" s="1"/>
  <c r="AE34" i="1"/>
  <c r="CJ32" i="3" s="1"/>
  <c r="CK32" i="3" s="1"/>
  <c r="AE21" i="1"/>
  <c r="CJ19" i="3" s="1"/>
  <c r="CL19" i="3" s="1"/>
  <c r="AE78" i="1"/>
  <c r="CJ74" i="3" s="1"/>
  <c r="CK74" i="3" s="1"/>
  <c r="AE6" i="1"/>
  <c r="CJ4" i="3" s="1"/>
  <c r="CL4" i="3" s="1"/>
  <c r="AE24" i="1"/>
  <c r="CJ22" i="3" s="1"/>
  <c r="CL22" i="3" s="1"/>
  <c r="AE36" i="1"/>
  <c r="CJ34" i="3" s="1"/>
  <c r="CN34" i="3" s="1"/>
  <c r="AE44" i="1"/>
  <c r="CJ42" i="3" s="1"/>
  <c r="CL42" i="3" s="1"/>
  <c r="AE9" i="1"/>
  <c r="CJ7" i="3" s="1"/>
  <c r="CL7" i="3" s="1"/>
  <c r="AE75" i="1"/>
  <c r="CJ71" i="3" s="1"/>
  <c r="CL71" i="3" s="1"/>
  <c r="AE29" i="1"/>
  <c r="CJ27" i="3" s="1"/>
  <c r="CL27" i="3" s="1"/>
  <c r="AE66" i="1"/>
  <c r="CJ62" i="3" s="1"/>
  <c r="CL62" i="3" s="1"/>
  <c r="AE8" i="1"/>
  <c r="CJ6" i="3" s="1"/>
  <c r="CL6" i="3" s="1"/>
  <c r="AE28" i="1"/>
  <c r="CJ26" i="3" s="1"/>
  <c r="CL26" i="3" s="1"/>
  <c r="AE73" i="1"/>
  <c r="CJ69" i="3" s="1"/>
  <c r="CL69" i="3" s="1"/>
  <c r="AE7" i="1"/>
  <c r="CJ5" i="3" s="1"/>
  <c r="CN5" i="3" s="1"/>
  <c r="AE23" i="1"/>
  <c r="CJ21" i="3" s="1"/>
  <c r="CL21" i="3" s="1"/>
  <c r="AE39" i="1"/>
  <c r="CJ37" i="3" s="1"/>
  <c r="CN37" i="3" s="1"/>
  <c r="AE57" i="1"/>
  <c r="CJ53" i="3" s="1"/>
  <c r="CN53" i="3" s="1"/>
  <c r="AE50" i="1"/>
  <c r="CJ46" i="3" s="1"/>
  <c r="CL46" i="3" s="1"/>
  <c r="CI78" i="3"/>
  <c r="CL78" i="3" s="1"/>
  <c r="CI82" i="3"/>
  <c r="CL82" i="3" s="1"/>
  <c r="CI24" i="3"/>
  <c r="CL24" i="3" s="1"/>
  <c r="CI40" i="3"/>
  <c r="CN40" i="3" s="1"/>
  <c r="CH51" i="3"/>
  <c r="CH59" i="3"/>
  <c r="CM59" i="3" s="1"/>
  <c r="AE10" i="1"/>
  <c r="CJ8" i="3" s="1"/>
  <c r="CN8" i="3" s="1"/>
  <c r="AE18" i="1"/>
  <c r="CJ16" i="3" s="1"/>
  <c r="CK16" i="3" s="1"/>
  <c r="CN25" i="3"/>
  <c r="CN57" i="3"/>
  <c r="AE72" i="1"/>
  <c r="CJ68" i="3" s="1"/>
  <c r="CL68" i="3" s="1"/>
  <c r="AE67" i="1"/>
  <c r="CJ63" i="3" s="1"/>
  <c r="CL63" i="3" s="1"/>
  <c r="AE20" i="1"/>
  <c r="CJ18" i="3" s="1"/>
  <c r="CL18" i="3" s="1"/>
  <c r="AE54" i="1"/>
  <c r="CJ50" i="3" s="1"/>
  <c r="CL50" i="3" s="1"/>
  <c r="AE80" i="1"/>
  <c r="CJ76" i="3" s="1"/>
  <c r="CL76" i="3" s="1"/>
  <c r="AE41" i="1"/>
  <c r="CJ39" i="3" s="1"/>
  <c r="CL39" i="3" s="1"/>
  <c r="AE65" i="1"/>
  <c r="CJ61" i="3" s="1"/>
  <c r="CL61" i="3" s="1"/>
  <c r="AE12" i="1"/>
  <c r="CJ10" i="3" s="1"/>
  <c r="CL10" i="3" s="1"/>
  <c r="AE81" i="1"/>
  <c r="CJ77" i="3" s="1"/>
  <c r="CL77" i="3" s="1"/>
  <c r="AE15" i="1"/>
  <c r="CJ13" i="3" s="1"/>
  <c r="CL13" i="3" s="1"/>
  <c r="AE31" i="1"/>
  <c r="CJ29" i="3" s="1"/>
  <c r="CN29" i="3" s="1"/>
  <c r="AE49" i="1"/>
  <c r="CJ45" i="3" s="1"/>
  <c r="CN45" i="3" s="1"/>
  <c r="AE32" i="1"/>
  <c r="CJ30" i="3" s="1"/>
  <c r="CL30" i="3" s="1"/>
  <c r="CN52" i="3"/>
  <c r="CM52" i="3"/>
  <c r="CN81" i="3"/>
  <c r="CK52" i="3"/>
  <c r="CN55" i="3"/>
  <c r="CK81" i="3"/>
  <c r="CN11" i="3"/>
  <c r="CK11" i="3"/>
  <c r="CK57" i="3"/>
  <c r="CL25" i="3"/>
  <c r="CM57" i="3"/>
  <c r="CM25" i="3"/>
  <c r="CK25" i="3"/>
  <c r="CM82" i="3"/>
  <c r="CL57" i="3"/>
  <c r="C88" i="1"/>
  <c r="CM28" i="3"/>
  <c r="CM11" i="3"/>
  <c r="CL49" i="3"/>
  <c r="CK55" i="3"/>
  <c r="CN28" i="3"/>
  <c r="CM49" i="3"/>
  <c r="CK49" i="3"/>
  <c r="CM24" i="3"/>
  <c r="CK78" i="3"/>
  <c r="CM78" i="3"/>
  <c r="CK24" i="3"/>
  <c r="CK40" i="3"/>
  <c r="CM40" i="3"/>
  <c r="CN59" i="3"/>
  <c r="CM81" i="3"/>
  <c r="CM55" i="3"/>
  <c r="CK82" i="3"/>
  <c r="CK28" i="3"/>
  <c r="AE3" i="1"/>
  <c r="CJ1" i="3" s="1"/>
  <c r="CH1" i="3"/>
  <c r="W88" i="1"/>
  <c r="X89" i="1" s="1"/>
  <c r="U88" i="1"/>
  <c r="S88" i="1"/>
  <c r="O88" i="1"/>
  <c r="M88" i="1"/>
  <c r="K88" i="1"/>
  <c r="G88" i="1"/>
  <c r="Z86" i="2"/>
  <c r="AC87" i="1"/>
  <c r="CM65" i="3" l="1"/>
  <c r="CK65" i="3"/>
  <c r="CL65" i="3"/>
  <c r="CK64" i="3"/>
  <c r="CK33" i="3"/>
  <c r="CN64" i="3"/>
  <c r="CM35" i="3"/>
  <c r="CM54" i="3"/>
  <c r="CN73" i="3"/>
  <c r="CK80" i="3"/>
  <c r="CM64" i="3"/>
  <c r="CK17" i="3"/>
  <c r="CL41" i="3"/>
  <c r="CK41" i="3"/>
  <c r="CM41" i="3"/>
  <c r="CN3" i="3"/>
  <c r="CM3" i="3"/>
  <c r="CM17" i="3"/>
  <c r="CL2" i="3"/>
  <c r="CM19" i="3"/>
  <c r="CL14" i="3"/>
  <c r="CK3" i="3"/>
  <c r="CM14" i="3"/>
  <c r="CK14" i="3"/>
  <c r="CN17" i="3"/>
  <c r="CN80" i="3"/>
  <c r="CM80" i="3"/>
  <c r="CK2" i="3"/>
  <c r="CM67" i="3"/>
  <c r="CM73" i="3"/>
  <c r="CL73" i="3"/>
  <c r="CM48" i="3"/>
  <c r="CN48" i="3"/>
  <c r="CL33" i="3"/>
  <c r="CM33" i="3"/>
  <c r="CL51" i="3"/>
  <c r="CK58" i="3"/>
  <c r="CN58" i="3"/>
  <c r="CM58" i="3"/>
  <c r="CK51" i="3"/>
  <c r="CK44" i="3"/>
  <c r="CK13" i="3"/>
  <c r="CN43" i="3"/>
  <c r="CL20" i="3"/>
  <c r="CL43" i="3"/>
  <c r="CN27" i="3"/>
  <c r="CK15" i="3"/>
  <c r="CN15" i="3"/>
  <c r="CK68" i="3"/>
  <c r="CM72" i="3"/>
  <c r="CM30" i="3"/>
  <c r="CN23" i="3"/>
  <c r="CM23" i="3"/>
  <c r="CK72" i="3"/>
  <c r="CM44" i="3"/>
  <c r="CL67" i="3"/>
  <c r="CN12" i="3"/>
  <c r="CL9" i="3"/>
  <c r="CN9" i="3"/>
  <c r="CM9" i="3"/>
  <c r="CL48" i="3"/>
  <c r="CN44" i="3"/>
  <c r="CN60" i="3"/>
  <c r="CK67" i="3"/>
  <c r="CL60" i="3"/>
  <c r="CM12" i="3"/>
  <c r="CK12" i="3"/>
  <c r="CN78" i="3"/>
  <c r="CM2" i="3"/>
  <c r="CK47" i="3"/>
  <c r="CL45" i="3"/>
  <c r="CK60" i="3"/>
  <c r="CK79" i="3"/>
  <c r="CL53" i="3"/>
  <c r="CL35" i="3"/>
  <c r="CM79" i="3"/>
  <c r="CN35" i="3"/>
  <c r="CK38" i="3"/>
  <c r="CL38" i="3"/>
  <c r="CN75" i="3"/>
  <c r="CK34" i="3"/>
  <c r="CN38" i="3"/>
  <c r="CK77" i="3"/>
  <c r="CN77" i="3"/>
  <c r="CK75" i="3"/>
  <c r="CM75" i="3"/>
  <c r="CL54" i="3"/>
  <c r="CN79" i="3"/>
  <c r="CK53" i="3"/>
  <c r="CM53" i="3"/>
  <c r="CM34" i="3"/>
  <c r="CL34" i="3"/>
  <c r="CM15" i="3"/>
  <c r="CM22" i="3"/>
  <c r="CN72" i="3"/>
  <c r="CN36" i="3"/>
  <c r="CK36" i="3"/>
  <c r="CN20" i="3"/>
  <c r="CK20" i="3"/>
  <c r="CK23" i="3"/>
  <c r="CM13" i="3"/>
  <c r="CL36" i="3"/>
  <c r="CN46" i="3"/>
  <c r="CM62" i="3"/>
  <c r="CK10" i="3"/>
  <c r="CN62" i="3"/>
  <c r="CM68" i="3"/>
  <c r="CN10" i="3"/>
  <c r="CL37" i="3"/>
  <c r="CL66" i="3"/>
  <c r="CK62" i="3"/>
  <c r="CK43" i="3"/>
  <c r="CK50" i="3"/>
  <c r="CM50" i="3"/>
  <c r="CN66" i="3"/>
  <c r="CM63" i="3"/>
  <c r="CM32" i="3"/>
  <c r="CN31" i="3"/>
  <c r="CM56" i="3"/>
  <c r="CM31" i="3"/>
  <c r="CN56" i="3"/>
  <c r="CL32" i="3"/>
  <c r="CK56" i="3"/>
  <c r="CK31" i="3"/>
  <c r="CN63" i="3"/>
  <c r="CN6" i="3"/>
  <c r="CM4" i="3"/>
  <c r="CN4" i="3"/>
  <c r="CM10" i="3"/>
  <c r="CM69" i="3"/>
  <c r="CN21" i="3"/>
  <c r="CN47" i="3"/>
  <c r="CM21" i="3"/>
  <c r="CK21" i="3"/>
  <c r="CK46" i="3"/>
  <c r="CN7" i="3"/>
  <c r="CM7" i="3"/>
  <c r="CM47" i="3"/>
  <c r="CM42" i="3"/>
  <c r="CN74" i="3"/>
  <c r="CM45" i="3"/>
  <c r="CK8" i="3"/>
  <c r="CN69" i="3"/>
  <c r="CK69" i="3"/>
  <c r="CK5" i="3"/>
  <c r="CM76" i="3"/>
  <c r="CN39" i="3"/>
  <c r="CM5" i="3"/>
  <c r="CM71" i="3"/>
  <c r="CM74" i="3"/>
  <c r="CN50" i="3"/>
  <c r="CK27" i="3"/>
  <c r="CM8" i="3"/>
  <c r="CK18" i="3"/>
  <c r="CM27" i="3"/>
  <c r="CL70" i="3"/>
  <c r="CK63" i="3"/>
  <c r="CN30" i="3"/>
  <c r="CN76" i="3"/>
  <c r="CK70" i="3"/>
  <c r="CM51" i="3"/>
  <c r="CN24" i="3"/>
  <c r="CN16" i="3"/>
  <c r="CM70" i="3"/>
  <c r="CK45" i="3"/>
  <c r="CN68" i="3"/>
  <c r="CM6" i="3"/>
  <c r="CL16" i="3"/>
  <c r="CL74" i="3"/>
  <c r="CM16" i="3"/>
  <c r="CL8" i="3"/>
  <c r="CN82" i="3"/>
  <c r="CK22" i="3"/>
  <c r="CK19" i="3"/>
  <c r="CN71" i="3"/>
  <c r="CK59" i="3"/>
  <c r="CK29" i="3"/>
  <c r="CJ84" i="3"/>
  <c r="CK4" i="3"/>
  <c r="CK66" i="3"/>
  <c r="CM61" i="3"/>
  <c r="CK39" i="3"/>
  <c r="CK6" i="3"/>
  <c r="CN61" i="3"/>
  <c r="CM26" i="3"/>
  <c r="CM39" i="3"/>
  <c r="CL29" i="3"/>
  <c r="CK26" i="3"/>
  <c r="CK7" i="3"/>
  <c r="CN22" i="3"/>
  <c r="CN19" i="3"/>
  <c r="CL40" i="3"/>
  <c r="CI84" i="3"/>
  <c r="CK42" i="3"/>
  <c r="CN18" i="3"/>
  <c r="CK76" i="3"/>
  <c r="CM37" i="3"/>
  <c r="CM18" i="3"/>
  <c r="CK61" i="3"/>
  <c r="CM66" i="3"/>
  <c r="CN32" i="3"/>
  <c r="CM29" i="3"/>
  <c r="CN13" i="3"/>
  <c r="CK37" i="3"/>
  <c r="CN42" i="3"/>
  <c r="CL5" i="3"/>
  <c r="CN54" i="3"/>
  <c r="CK30" i="3"/>
  <c r="CN26" i="3"/>
  <c r="CM46" i="3"/>
  <c r="CM77" i="3"/>
  <c r="CK71" i="3"/>
  <c r="H89" i="1"/>
  <c r="L89" i="1"/>
  <c r="V89" i="1"/>
  <c r="J89" i="1"/>
  <c r="T89" i="1"/>
  <c r="F89" i="1"/>
  <c r="N89" i="1"/>
  <c r="CM1" i="3"/>
  <c r="CN1" i="3"/>
  <c r="CL1" i="3"/>
  <c r="CH84" i="3"/>
  <c r="CK1" i="3"/>
  <c r="AE87" i="1"/>
  <c r="AC88" i="1"/>
</calcChain>
</file>

<file path=xl/sharedStrings.xml><?xml version="1.0" encoding="utf-8"?>
<sst xmlns="http://schemas.openxmlformats.org/spreadsheetml/2006/main" count="1679" uniqueCount="126">
  <si>
    <t>ADAMS</t>
  </si>
  <si>
    <t>ALCORN</t>
  </si>
  <si>
    <t>AMITE</t>
  </si>
  <si>
    <t>ATTALA</t>
  </si>
  <si>
    <t>BENTON</t>
  </si>
  <si>
    <t>BOLIVAR</t>
  </si>
  <si>
    <t>CALHOUN</t>
  </si>
  <si>
    <t>CARROLL</t>
  </si>
  <si>
    <t>CHICKASAW</t>
  </si>
  <si>
    <t>CHOCTAW</t>
  </si>
  <si>
    <t>CLAIBORNE</t>
  </si>
  <si>
    <t>CLARKE</t>
  </si>
  <si>
    <t>CLAY</t>
  </si>
  <si>
    <t>COAHOMA</t>
  </si>
  <si>
    <t>COPIAH</t>
  </si>
  <si>
    <t>COVINGTON</t>
  </si>
  <si>
    <t>DESOTO</t>
  </si>
  <si>
    <t>FORREST</t>
  </si>
  <si>
    <t>FRANKLIN</t>
  </si>
  <si>
    <t>GEORGE</t>
  </si>
  <si>
    <t>GREENE</t>
  </si>
  <si>
    <t>GRENADA</t>
  </si>
  <si>
    <t>HANCOCK</t>
  </si>
  <si>
    <t>HARRISON</t>
  </si>
  <si>
    <t>HINDS</t>
  </si>
  <si>
    <t>HOLMES</t>
  </si>
  <si>
    <t>HUMPHREYS</t>
  </si>
  <si>
    <t>ISSAQUENA</t>
  </si>
  <si>
    <t>ITAWAMBA</t>
  </si>
  <si>
    <t>JACKSON</t>
  </si>
  <si>
    <t>JASPER</t>
  </si>
  <si>
    <t>JEFFERSON</t>
  </si>
  <si>
    <t>JEFF DAVIS</t>
  </si>
  <si>
    <t>JONES</t>
  </si>
  <si>
    <t>KEMPER</t>
  </si>
  <si>
    <t>LAFAYETTE</t>
  </si>
  <si>
    <t>LAMAR</t>
  </si>
  <si>
    <t>LAUDERDALE</t>
  </si>
  <si>
    <t>LAWRENCE</t>
  </si>
  <si>
    <t>LEAKE</t>
  </si>
  <si>
    <t>LEE</t>
  </si>
  <si>
    <t>LEFLORE</t>
  </si>
  <si>
    <t>LINCOLN</t>
  </si>
  <si>
    <t>LOWNDES</t>
  </si>
  <si>
    <t>MADISON</t>
  </si>
  <si>
    <t>MARION</t>
  </si>
  <si>
    <t>MARSHALL</t>
  </si>
  <si>
    <t>MONROE</t>
  </si>
  <si>
    <t>MONTGOMERY</t>
  </si>
  <si>
    <t>NESHOBA</t>
  </si>
  <si>
    <t>NEWTON</t>
  </si>
  <si>
    <t>NOXUBEE</t>
  </si>
  <si>
    <t>OKTIBBEHA</t>
  </si>
  <si>
    <t>PANOLA</t>
  </si>
  <si>
    <t>PEARL RIVER</t>
  </si>
  <si>
    <t>PERRY</t>
  </si>
  <si>
    <t>PIKE</t>
  </si>
  <si>
    <t>PONTOTOC</t>
  </si>
  <si>
    <t>PRENTISS</t>
  </si>
  <si>
    <t>QUITMAN</t>
  </si>
  <si>
    <t>RANKIN</t>
  </si>
  <si>
    <t>SCOTT</t>
  </si>
  <si>
    <t>SHARKEY</t>
  </si>
  <si>
    <t>SIMPSON</t>
  </si>
  <si>
    <t>SMITH</t>
  </si>
  <si>
    <t>STONE</t>
  </si>
  <si>
    <t>SUNFLOWER</t>
  </si>
  <si>
    <t>TALLAHATCHIE</t>
  </si>
  <si>
    <t>TATE</t>
  </si>
  <si>
    <t>TIPPAH</t>
  </si>
  <si>
    <t>TISHOMINGO</t>
  </si>
  <si>
    <t>TUNICA</t>
  </si>
  <si>
    <t>UNION</t>
  </si>
  <si>
    <t>WALTHALL</t>
  </si>
  <si>
    <t>WARREN</t>
  </si>
  <si>
    <t>WASHINGTON</t>
  </si>
  <si>
    <t>WAYNE</t>
  </si>
  <si>
    <t>WEBSTER</t>
  </si>
  <si>
    <t>WILKINSON</t>
  </si>
  <si>
    <t>WINSTON</t>
  </si>
  <si>
    <t>YALOBUSHA</t>
  </si>
  <si>
    <t>YAZOO</t>
  </si>
  <si>
    <t>Post pay</t>
  </si>
  <si>
    <t>Pre pay</t>
  </si>
  <si>
    <t>7/1/18-6/30/19</t>
  </si>
  <si>
    <t>7/1/17-6/30/18</t>
  </si>
  <si>
    <t>7/1/16-6/30/17</t>
  </si>
  <si>
    <t>7/1/15-6/30/16</t>
  </si>
  <si>
    <t>7/1/14-6/30/15</t>
  </si>
  <si>
    <t>7/1/13-6/30/14</t>
  </si>
  <si>
    <t>7/1/12-6/30/13</t>
  </si>
  <si>
    <t>7/1/11-6/30/12</t>
  </si>
  <si>
    <t>7/1/10-6/30/11</t>
  </si>
  <si>
    <t>7/1/09-6/30/10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</si>
  <si>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</si>
  <si>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</si>
  <si>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</si>
  <si>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</si>
  <si>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</si>
  <si>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</si>
  <si>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</si>
  <si>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</si>
  <si>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</si>
  <si>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</si>
  <si>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</si>
  <si>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</si>
  <si>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</si>
  <si>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2010-2011</t>
  </si>
  <si>
    <t>Grand</t>
  </si>
  <si>
    <t>2011-2012</t>
  </si>
  <si>
    <t>2012-2013</t>
  </si>
  <si>
    <t>2013-2014</t>
  </si>
  <si>
    <t>2014-2015</t>
  </si>
  <si>
    <t>2015-2016</t>
  </si>
  <si>
    <t>2016-2017</t>
  </si>
  <si>
    <t>2017-2018</t>
  </si>
  <si>
    <t>2018-2019</t>
  </si>
  <si>
    <t>no state check in April but was included in May's</t>
  </si>
  <si>
    <t>Change each year</t>
  </si>
  <si>
    <t>County</t>
  </si>
  <si>
    <t>Year</t>
  </si>
  <si>
    <t>7/1/19-6/30/20</t>
  </si>
  <si>
    <t>2019-2020</t>
  </si>
  <si>
    <t>2020-2021</t>
  </si>
  <si>
    <t>7/1/20-6/30/21</t>
  </si>
  <si>
    <t>For year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</si>
</sst>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 style="thin">
        <color theme="4" tint="0.39994506668294322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4506668294322"/>
      </left>
      <right/>
      <top style="thin">
        <color theme="4" tint="0.39997558519241921"/>
      </top>
      <bottom/>
      <diagonal/>
    </border>
    <border>
      <left style="thin">
        <color theme="4" tint="0.39994506668294322"/>
      </left>
      <right/>
      <top style="thin">
        <color indexed="64"/>
      </top>
      <bottom/>
      <diagonal/>
    </border>
    <border>
      <left style="thin">
        <color theme="4" tint="0.39994506668294322"/>
      </left>
      <right/>
      <top style="thin">
        <color indexed="64"/>
      </top>
      <bottom style="thin">
        <color theme="4" tint="0.39997558519241921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9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9" tint="0.3999755851924192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9" tint="0.39997558519241921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9" tint="0.39997558519241921"/>
      </bottom>
      <diagonal/>
    </border>
    <border>
      <left/>
      <right style="thin">
        <color indexed="64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43" fontId="0" fillId="0" borderId="0" xfId="1" applyFont="1"/>
    <xf numFmtId="43" fontId="0" fillId="0" borderId="1" xfId="1" applyFont="1" applyBorder="1"/>
    <xf numFmtId="43" fontId="0" fillId="0" borderId="2" xfId="1" applyFont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" fontId="0" fillId="0" borderId="0" xfId="0" applyNumberFormat="1"/>
    <xf numFmtId="0" fontId="0" fillId="0" borderId="0" xfId="0" applyFont="1" applyAlignment="1">
      <alignment horizontal="center"/>
    </xf>
    <xf numFmtId="43" fontId="0" fillId="0" borderId="0" xfId="0" applyNumberFormat="1" applyFont="1"/>
    <xf numFmtId="0" fontId="0" fillId="0" borderId="0" xfId="0" applyFill="1"/>
    <xf numFmtId="0" fontId="0" fillId="0" borderId="0" xfId="0" applyFont="1" applyAlignment="1">
      <alignment horizontal="center"/>
    </xf>
    <xf numFmtId="43" fontId="0" fillId="0" borderId="0" xfId="0" applyNumberFormat="1"/>
    <xf numFmtId="0" fontId="0" fillId="0" borderId="0" xfId="0"/>
    <xf numFmtId="43" fontId="0" fillId="0" borderId="0" xfId="1" applyFont="1"/>
    <xf numFmtId="0" fontId="0" fillId="0" borderId="0" xfId="0" applyFont="1" applyAlignment="1">
      <alignment horizontal="center"/>
    </xf>
    <xf numFmtId="4" fontId="3" fillId="0" borderId="0" xfId="5" applyNumberFormat="1" applyFont="1" applyFill="1"/>
    <xf numFmtId="43" fontId="3" fillId="0" borderId="0" xfId="2" applyFont="1" applyFill="1"/>
    <xf numFmtId="4" fontId="2" fillId="0" borderId="0" xfId="5" applyNumberFormat="1"/>
    <xf numFmtId="43" fontId="3" fillId="0" borderId="0" xfId="2" applyFont="1" applyFill="1" applyBorder="1"/>
    <xf numFmtId="43" fontId="3" fillId="0" borderId="0" xfId="5" applyNumberFormat="1" applyFont="1" applyFill="1" applyBorder="1"/>
    <xf numFmtId="43" fontId="3" fillId="0" borderId="0" xfId="5" applyNumberFormat="1" applyFont="1" applyFill="1"/>
    <xf numFmtId="43" fontId="0" fillId="0" borderId="0" xfId="0" applyNumberFormat="1" applyFill="1"/>
    <xf numFmtId="4" fontId="0" fillId="0" borderId="0" xfId="0" applyNumberFormat="1" applyFill="1"/>
    <xf numFmtId="4" fontId="0" fillId="0" borderId="0" xfId="0" applyNumberFormat="1" applyFont="1"/>
    <xf numFmtId="0" fontId="0" fillId="0" borderId="0" xfId="0" applyFont="1" applyFill="1"/>
    <xf numFmtId="43" fontId="4" fillId="0" borderId="0" xfId="5" applyNumberFormat="1" applyFont="1" applyFill="1" applyBorder="1"/>
    <xf numFmtId="43" fontId="4" fillId="0" borderId="0" xfId="2" applyFont="1" applyFill="1" applyBorder="1"/>
    <xf numFmtId="43" fontId="4" fillId="0" borderId="0" xfId="5" applyNumberFormat="1" applyFont="1" applyFill="1"/>
    <xf numFmtId="43" fontId="4" fillId="0" borderId="0" xfId="2" applyFont="1" applyFill="1"/>
    <xf numFmtId="4" fontId="4" fillId="0" borderId="0" xfId="5" applyNumberFormat="1" applyFont="1"/>
    <xf numFmtId="4" fontId="4" fillId="0" borderId="0" xfId="5" applyNumberFormat="1" applyFont="1" applyFill="1"/>
    <xf numFmtId="4" fontId="0" fillId="2" borderId="0" xfId="0" applyNumberFormat="1" applyFont="1" applyFill="1"/>
    <xf numFmtId="0" fontId="0" fillId="2" borderId="0" xfId="0" applyFont="1" applyFill="1"/>
    <xf numFmtId="43" fontId="0" fillId="0" borderId="0" xfId="0" applyNumberFormat="1" applyFont="1" applyFill="1"/>
    <xf numFmtId="43" fontId="0" fillId="0" borderId="0" xfId="1" applyFont="1" applyFill="1"/>
    <xf numFmtId="43" fontId="1" fillId="0" borderId="0" xfId="1" applyFont="1"/>
    <xf numFmtId="43" fontId="1" fillId="0" borderId="0" xfId="0" applyNumberFormat="1" applyFont="1"/>
    <xf numFmtId="4" fontId="1" fillId="0" borderId="0" xfId="0" applyNumberFormat="1" applyFont="1"/>
    <xf numFmtId="0" fontId="1" fillId="0" borderId="0" xfId="0" applyFont="1"/>
    <xf numFmtId="0" fontId="4" fillId="0" borderId="0" xfId="5" applyFont="1"/>
    <xf numFmtId="0" fontId="4" fillId="0" borderId="0" xfId="5" applyFont="1" applyFill="1"/>
    <xf numFmtId="2" fontId="4" fillId="0" borderId="0" xfId="5" applyNumberFormat="1" applyFont="1" applyFill="1"/>
    <xf numFmtId="164" fontId="4" fillId="0" borderId="0" xfId="7" applyNumberFormat="1" applyFont="1" applyFill="1" applyBorder="1"/>
    <xf numFmtId="164" fontId="1" fillId="0" borderId="0" xfId="7" applyNumberFormat="1" applyFont="1"/>
    <xf numFmtId="0" fontId="5" fillId="0" borderId="0" xfId="0" applyFont="1"/>
    <xf numFmtId="43" fontId="5" fillId="0" borderId="0" xfId="0" applyNumberFormat="1" applyFont="1"/>
    <xf numFmtId="43" fontId="5" fillId="0" borderId="0" xfId="0" applyNumberFormat="1" applyFont="1" applyFill="1"/>
    <xf numFmtId="4" fontId="5" fillId="0" borderId="0" xfId="0" applyNumberFormat="1" applyFont="1"/>
    <xf numFmtId="43" fontId="5" fillId="0" borderId="0" xfId="1" applyFont="1"/>
    <xf numFmtId="43" fontId="5" fillId="0" borderId="1" xfId="1" applyFont="1" applyBorder="1"/>
    <xf numFmtId="43" fontId="5" fillId="0" borderId="2" xfId="1" applyFont="1" applyBorder="1"/>
    <xf numFmtId="0" fontId="5" fillId="0" borderId="0" xfId="0" applyFont="1" applyFill="1"/>
    <xf numFmtId="0" fontId="5" fillId="0" borderId="0" xfId="0" applyFont="1" applyAlignment="1">
      <alignment horizontal="center"/>
    </xf>
    <xf numFmtId="43" fontId="6" fillId="0" borderId="0" xfId="5" applyNumberFormat="1" applyFont="1" applyFill="1" applyBorder="1"/>
    <xf numFmtId="43" fontId="6" fillId="0" borderId="0" xfId="2" applyFont="1" applyFill="1" applyBorder="1"/>
    <xf numFmtId="43" fontId="6" fillId="0" borderId="0" xfId="5" applyNumberFormat="1" applyFont="1" applyFill="1"/>
    <xf numFmtId="43" fontId="6" fillId="0" borderId="0" xfId="2" applyFont="1" applyFill="1"/>
    <xf numFmtId="43" fontId="6" fillId="0" borderId="0" xfId="5" applyNumberFormat="1" applyFont="1"/>
    <xf numFmtId="0" fontId="7" fillId="0" borderId="0" xfId="0" applyFont="1" applyAlignment="1">
      <alignment horizontal="center"/>
    </xf>
    <xf numFmtId="0" fontId="7" fillId="0" borderId="0" xfId="0" applyFont="1"/>
    <xf numFmtId="4" fontId="7" fillId="0" borderId="0" xfId="1" applyNumberFormat="1" applyFont="1" applyAlignment="1">
      <alignment horizontal="center"/>
    </xf>
    <xf numFmtId="43" fontId="7" fillId="0" borderId="0" xfId="1" applyFont="1"/>
    <xf numFmtId="0" fontId="7" fillId="4" borderId="0" xfId="0" applyFont="1" applyFill="1"/>
    <xf numFmtId="43" fontId="7" fillId="4" borderId="0" xfId="1" applyFont="1" applyFill="1"/>
    <xf numFmtId="0" fontId="7" fillId="0" borderId="0" xfId="0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3" borderId="17" xfId="0" applyFont="1" applyFill="1" applyBorder="1"/>
    <xf numFmtId="43" fontId="0" fillId="3" borderId="2" xfId="1" applyNumberFormat="1" applyFont="1" applyFill="1" applyBorder="1"/>
    <xf numFmtId="43" fontId="0" fillId="3" borderId="3" xfId="1" applyNumberFormat="1" applyFont="1" applyFill="1" applyBorder="1"/>
    <xf numFmtId="43" fontId="0" fillId="3" borderId="4" xfId="0" applyNumberFormat="1" applyFont="1" applyFill="1" applyBorder="1"/>
    <xf numFmtId="0" fontId="7" fillId="0" borderId="12" xfId="0" applyFont="1" applyBorder="1"/>
    <xf numFmtId="43" fontId="0" fillId="0" borderId="13" xfId="1" applyNumberFormat="1" applyFont="1" applyBorder="1"/>
    <xf numFmtId="43" fontId="0" fillId="0" borderId="15" xfId="1" applyNumberFormat="1" applyFont="1" applyBorder="1"/>
    <xf numFmtId="43" fontId="0" fillId="0" borderId="16" xfId="0" applyNumberFormat="1" applyFont="1" applyBorder="1"/>
    <xf numFmtId="0" fontId="7" fillId="3" borderId="12" xfId="0" applyFont="1" applyFill="1" applyBorder="1"/>
    <xf numFmtId="43" fontId="0" fillId="3" borderId="13" xfId="1" applyNumberFormat="1" applyFont="1" applyFill="1" applyBorder="1"/>
    <xf numFmtId="43" fontId="0" fillId="3" borderId="15" xfId="1" applyNumberFormat="1" applyFont="1" applyFill="1" applyBorder="1"/>
    <xf numFmtId="43" fontId="0" fillId="3" borderId="16" xfId="0" applyNumberFormat="1" applyFont="1" applyFill="1" applyBorder="1"/>
    <xf numFmtId="0" fontId="7" fillId="0" borderId="5" xfId="0" applyFont="1" applyBorder="1"/>
    <xf numFmtId="43" fontId="0" fillId="0" borderId="6" xfId="1" applyNumberFormat="1" applyFont="1" applyBorder="1"/>
    <xf numFmtId="43" fontId="0" fillId="0" borderId="7" xfId="1" applyNumberFormat="1" applyFont="1" applyBorder="1"/>
    <xf numFmtId="43" fontId="0" fillId="0" borderId="8" xfId="0" applyNumberFormat="1" applyFont="1" applyBorder="1"/>
    <xf numFmtId="0" fontId="7" fillId="3" borderId="5" xfId="0" applyFont="1" applyFill="1" applyBorder="1"/>
    <xf numFmtId="43" fontId="7" fillId="3" borderId="9" xfId="1" applyNumberFormat="1" applyFont="1" applyFill="1" applyBorder="1"/>
    <xf numFmtId="43" fontId="7" fillId="3" borderId="10" xfId="1" applyNumberFormat="1" applyFont="1" applyFill="1" applyBorder="1"/>
    <xf numFmtId="43" fontId="7" fillId="3" borderId="11" xfId="0" applyNumberFormat="1" applyFont="1" applyFill="1" applyBorder="1"/>
    <xf numFmtId="0" fontId="7" fillId="0" borderId="0" xfId="0" applyFont="1" applyFill="1"/>
    <xf numFmtId="0" fontId="7" fillId="4" borderId="19" xfId="0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3" borderId="20" xfId="0" applyFont="1" applyFill="1" applyBorder="1"/>
    <xf numFmtId="0" fontId="7" fillId="0" borderId="19" xfId="0" applyFont="1" applyBorder="1"/>
    <xf numFmtId="0" fontId="7" fillId="3" borderId="19" xfId="0" applyFont="1" applyFill="1" applyBorder="1"/>
    <xf numFmtId="0" fontId="7" fillId="0" borderId="18" xfId="0" applyFont="1" applyBorder="1"/>
    <xf numFmtId="43" fontId="7" fillId="3" borderId="21" xfId="1" applyNumberFormat="1" applyFont="1" applyFill="1" applyBorder="1"/>
    <xf numFmtId="0" fontId="7" fillId="0" borderId="22" xfId="0" applyFont="1" applyFill="1" applyBorder="1" applyAlignment="1">
      <alignment horizontal="center"/>
    </xf>
    <xf numFmtId="43" fontId="7" fillId="0" borderId="0" xfId="1" applyNumberFormat="1" applyFont="1" applyFill="1" applyBorder="1"/>
    <xf numFmtId="43" fontId="0" fillId="0" borderId="22" xfId="1" applyNumberFormat="1" applyFont="1" applyFill="1" applyBorder="1"/>
    <xf numFmtId="4" fontId="7" fillId="4" borderId="0" xfId="1" applyNumberFormat="1" applyFont="1" applyFill="1" applyAlignment="1"/>
    <xf numFmtId="4" fontId="7" fillId="0" borderId="0" xfId="1" applyNumberFormat="1" applyFont="1" applyFill="1" applyAlignment="1"/>
    <xf numFmtId="0" fontId="9" fillId="6" borderId="24" xfId="0" applyFont="1" applyFill="1" applyBorder="1" applyAlignment="1">
      <alignment horizontal="center"/>
    </xf>
    <xf numFmtId="0" fontId="7" fillId="5" borderId="24" xfId="0" applyFont="1" applyFill="1" applyBorder="1"/>
    <xf numFmtId="43" fontId="0" fillId="5" borderId="25" xfId="0" applyNumberFormat="1" applyFont="1" applyFill="1" applyBorder="1"/>
    <xf numFmtId="43" fontId="4" fillId="5" borderId="25" xfId="5" applyNumberFormat="1" applyFont="1" applyFill="1" applyBorder="1" applyAlignment="1"/>
    <xf numFmtId="4" fontId="0" fillId="5" borderId="25" xfId="0" applyNumberFormat="1" applyFont="1" applyFill="1" applyBorder="1"/>
    <xf numFmtId="43" fontId="0" fillId="5" borderId="25" xfId="1" applyNumberFormat="1" applyFont="1" applyFill="1" applyBorder="1"/>
    <xf numFmtId="0" fontId="7" fillId="0" borderId="24" xfId="0" applyFont="1" applyBorder="1"/>
    <xf numFmtId="43" fontId="0" fillId="0" borderId="25" xfId="0" applyNumberFormat="1" applyFont="1" applyBorder="1"/>
    <xf numFmtId="43" fontId="4" fillId="0" borderId="25" xfId="2" applyNumberFormat="1" applyFont="1" applyBorder="1"/>
    <xf numFmtId="4" fontId="0" fillId="0" borderId="25" xfId="0" applyNumberFormat="1" applyFont="1" applyBorder="1"/>
    <xf numFmtId="43" fontId="0" fillId="0" borderId="25" xfId="1" applyNumberFormat="1" applyFont="1" applyBorder="1"/>
    <xf numFmtId="43" fontId="4" fillId="5" borderId="25" xfId="2" applyNumberFormat="1" applyFont="1" applyFill="1" applyBorder="1"/>
    <xf numFmtId="43" fontId="4" fillId="0" borderId="25" xfId="5" applyNumberFormat="1" applyFont="1" applyBorder="1" applyAlignment="1"/>
    <xf numFmtId="43" fontId="7" fillId="5" borderId="2" xfId="1" applyNumberFormat="1" applyFont="1" applyFill="1" applyBorder="1"/>
    <xf numFmtId="0" fontId="7" fillId="0" borderId="23" xfId="0" applyFont="1" applyBorder="1"/>
    <xf numFmtId="0" fontId="7" fillId="5" borderId="27" xfId="0" applyFont="1" applyFill="1" applyBorder="1"/>
    <xf numFmtId="43" fontId="0" fillId="5" borderId="0" xfId="0" applyNumberFormat="1" applyFont="1" applyFill="1" applyBorder="1"/>
    <xf numFmtId="43" fontId="4" fillId="5" borderId="0" xfId="5" applyNumberFormat="1" applyFont="1" applyFill="1" applyBorder="1" applyAlignment="1"/>
    <xf numFmtId="4" fontId="0" fillId="5" borderId="0" xfId="0" applyNumberFormat="1" applyFont="1" applyFill="1" applyBorder="1"/>
    <xf numFmtId="0" fontId="7" fillId="0" borderId="1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43" fontId="0" fillId="5" borderId="29" xfId="0" applyNumberFormat="1" applyFont="1" applyFill="1" applyBorder="1"/>
    <xf numFmtId="43" fontId="0" fillId="0" borderId="30" xfId="0" applyNumberFormat="1" applyFont="1" applyBorder="1"/>
    <xf numFmtId="43" fontId="0" fillId="5" borderId="30" xfId="0" applyNumberFormat="1" applyFont="1" applyFill="1" applyBorder="1"/>
    <xf numFmtId="43" fontId="7" fillId="5" borderId="31" xfId="1" applyNumberFormat="1" applyFont="1" applyFill="1" applyBorder="1"/>
    <xf numFmtId="43" fontId="0" fillId="5" borderId="29" xfId="1" applyNumberFormat="1" applyFont="1" applyFill="1" applyBorder="1"/>
    <xf numFmtId="43" fontId="0" fillId="0" borderId="30" xfId="1" applyNumberFormat="1" applyFont="1" applyBorder="1"/>
    <xf numFmtId="43" fontId="0" fillId="5" borderId="30" xfId="1" applyNumberFormat="1" applyFont="1" applyFill="1" applyBorder="1"/>
    <xf numFmtId="43" fontId="0" fillId="5" borderId="32" xfId="1" applyNumberFormat="1" applyFont="1" applyFill="1" applyBorder="1"/>
    <xf numFmtId="43" fontId="0" fillId="0" borderId="33" xfId="1" applyNumberFormat="1" applyFont="1" applyBorder="1"/>
    <xf numFmtId="43" fontId="0" fillId="5" borderId="33" xfId="1" applyNumberFormat="1" applyFont="1" applyFill="1" applyBorder="1"/>
    <xf numFmtId="43" fontId="7" fillId="5" borderId="34" xfId="1" applyNumberFormat="1" applyFont="1" applyFill="1" applyBorder="1"/>
    <xf numFmtId="0" fontId="7" fillId="0" borderId="37" xfId="0" applyFont="1" applyBorder="1" applyAlignment="1">
      <alignment horizontal="center"/>
    </xf>
    <xf numFmtId="43" fontId="0" fillId="5" borderId="32" xfId="0" applyNumberFormat="1" applyFont="1" applyFill="1" applyBorder="1"/>
    <xf numFmtId="43" fontId="0" fillId="0" borderId="33" xfId="0" applyNumberFormat="1" applyFont="1" applyBorder="1"/>
    <xf numFmtId="43" fontId="0" fillId="5" borderId="33" xfId="0" applyNumberFormat="1" applyFont="1" applyFill="1" applyBorder="1"/>
    <xf numFmtId="43" fontId="7" fillId="5" borderId="38" xfId="1" applyNumberFormat="1" applyFont="1" applyFill="1" applyBorder="1"/>
    <xf numFmtId="43" fontId="4" fillId="5" borderId="32" xfId="5" applyNumberFormat="1" applyFont="1" applyFill="1" applyBorder="1" applyAlignment="1"/>
    <xf numFmtId="43" fontId="4" fillId="0" borderId="33" xfId="2" applyNumberFormat="1" applyFont="1" applyBorder="1"/>
    <xf numFmtId="43" fontId="4" fillId="5" borderId="33" xfId="2" applyNumberFormat="1" applyFont="1" applyFill="1" applyBorder="1"/>
    <xf numFmtId="43" fontId="4" fillId="5" borderId="33" xfId="5" applyNumberFormat="1" applyFont="1" applyFill="1" applyBorder="1" applyAlignment="1"/>
    <xf numFmtId="43" fontId="4" fillId="0" borderId="33" xfId="5" applyNumberFormat="1" applyFont="1" applyBorder="1" applyAlignment="1"/>
    <xf numFmtId="0" fontId="7" fillId="4" borderId="6" xfId="0" applyFont="1" applyFill="1" applyBorder="1" applyAlignment="1">
      <alignment horizontal="center"/>
    </xf>
    <xf numFmtId="4" fontId="7" fillId="4" borderId="0" xfId="1" applyNumberFormat="1" applyFont="1" applyFill="1" applyAlignment="1">
      <alignment horizontal="center"/>
    </xf>
    <xf numFmtId="4" fontId="7" fillId="0" borderId="0" xfId="1" applyNumberFormat="1" applyFont="1" applyAlignment="1">
      <alignment horizontal="center"/>
    </xf>
    <xf numFmtId="4" fontId="8" fillId="4" borderId="0" xfId="1" applyNumberFormat="1" applyFont="1" applyFill="1" applyAlignment="1">
      <alignment horizontal="center"/>
    </xf>
    <xf numFmtId="4" fontId="7" fillId="0" borderId="0" xfId="1" applyNumberFormat="1" applyFont="1" applyAlignment="1">
      <alignment horizontal="center" vertical="center"/>
    </xf>
    <xf numFmtId="0" fontId="9" fillId="6" borderId="25" xfId="0" applyFont="1" applyFill="1" applyBorder="1" applyAlignment="1">
      <alignment horizontal="center"/>
    </xf>
    <xf numFmtId="4" fontId="7" fillId="0" borderId="36" xfId="0" applyNumberFormat="1" applyFont="1" applyBorder="1" applyAlignment="1">
      <alignment horizontal="center"/>
    </xf>
    <xf numFmtId="4" fontId="7" fillId="0" borderId="35" xfId="0" applyNumberFormat="1" applyFont="1" applyBorder="1" applyAlignment="1">
      <alignment horizontal="center"/>
    </xf>
    <xf numFmtId="0" fontId="9" fillId="6" borderId="2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</cellXfs>
  <cellStyles count="8">
    <cellStyle name="Comma" xfId="1" builtinId="3"/>
    <cellStyle name="Comma 2" xfId="2" xr:uid="{00000000-0005-0000-0000-000001000000}"/>
    <cellStyle name="Comma 3" xfId="3" xr:uid="{00000000-0005-0000-0000-000002000000}"/>
    <cellStyle name="Currency 2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0"/>
  <sheetViews>
    <sheetView zoomScaleNormal="100" workbookViewId="0">
      <pane xSplit="2" ySplit="1" topLeftCell="R2" activePane="bottomRight" state="frozen"/>
      <selection pane="topRight" activeCell="B1" sqref="B1"/>
      <selection pane="bottomLeft" activeCell="A3" sqref="A3"/>
      <selection pane="bottomRight" activeCell="R36" sqref="R36"/>
    </sheetView>
  </sheetViews>
  <sheetFormatPr defaultRowHeight="15" x14ac:dyDescent="0.25"/>
  <cols>
    <col min="1" max="1" width="2.42578125" style="26" customWidth="1"/>
    <col min="2" max="2" width="16.7109375" style="61" customWidth="1"/>
    <col min="3" max="4" width="14" style="1" hidden="1" customWidth="1"/>
    <col min="5" max="16" width="14" style="1" customWidth="1"/>
    <col min="17" max="17" width="2.42578125" style="26" customWidth="1"/>
    <col min="18" max="18" width="16.7109375" style="61" customWidth="1"/>
    <col min="19" max="26" width="14" style="1" customWidth="1"/>
    <col min="27" max="28" width="14" style="1" hidden="1" customWidth="1"/>
    <col min="29" max="29" width="14" style="1" customWidth="1"/>
    <col min="30" max="30" width="14.85546875" style="1" customWidth="1"/>
    <col min="31" max="31" width="15.85546875" style="1" customWidth="1"/>
    <col min="32" max="16384" width="9.140625" style="1"/>
  </cols>
  <sheetData>
    <row r="1" spans="1:31" s="60" customFormat="1" x14ac:dyDescent="0.25">
      <c r="A1" s="66"/>
      <c r="B1" s="68" t="s">
        <v>120</v>
      </c>
      <c r="C1" s="69" t="s">
        <v>93</v>
      </c>
      <c r="D1" s="69"/>
      <c r="E1" s="150" t="s">
        <v>92</v>
      </c>
      <c r="F1" s="150"/>
      <c r="G1" s="150" t="s">
        <v>91</v>
      </c>
      <c r="H1" s="150"/>
      <c r="I1" s="150" t="s">
        <v>90</v>
      </c>
      <c r="J1" s="150"/>
      <c r="K1" s="150" t="s">
        <v>89</v>
      </c>
      <c r="L1" s="150"/>
      <c r="M1" s="150" t="s">
        <v>88</v>
      </c>
      <c r="N1" s="150"/>
      <c r="O1" s="150" t="s">
        <v>87</v>
      </c>
      <c r="P1" s="150"/>
      <c r="Q1" s="103"/>
      <c r="R1" s="96" t="s">
        <v>120</v>
      </c>
      <c r="S1" s="150" t="s">
        <v>86</v>
      </c>
      <c r="T1" s="150"/>
      <c r="U1" s="150" t="s">
        <v>85</v>
      </c>
      <c r="V1" s="150"/>
      <c r="W1" s="150" t="s">
        <v>84</v>
      </c>
      <c r="X1" s="150"/>
      <c r="Y1" s="150" t="s">
        <v>121</v>
      </c>
      <c r="Z1" s="150"/>
      <c r="AA1" s="150" t="s">
        <v>124</v>
      </c>
      <c r="AB1" s="150"/>
      <c r="AC1" s="150" t="s">
        <v>94</v>
      </c>
      <c r="AD1" s="150"/>
      <c r="AE1" s="70" t="s">
        <v>108</v>
      </c>
    </row>
    <row r="2" spans="1:31" x14ac:dyDescent="0.25">
      <c r="B2" s="71" t="s">
        <v>119</v>
      </c>
      <c r="C2" s="72" t="s">
        <v>83</v>
      </c>
      <c r="D2" s="72" t="s">
        <v>82</v>
      </c>
      <c r="E2" s="73" t="s">
        <v>83</v>
      </c>
      <c r="F2" s="72" t="s">
        <v>82</v>
      </c>
      <c r="G2" s="73" t="s">
        <v>83</v>
      </c>
      <c r="H2" s="72" t="s">
        <v>82</v>
      </c>
      <c r="I2" s="73" t="s">
        <v>83</v>
      </c>
      <c r="J2" s="72" t="s">
        <v>82</v>
      </c>
      <c r="K2" s="73" t="s">
        <v>83</v>
      </c>
      <c r="L2" s="72" t="s">
        <v>82</v>
      </c>
      <c r="M2" s="73" t="s">
        <v>83</v>
      </c>
      <c r="N2" s="72" t="s">
        <v>82</v>
      </c>
      <c r="O2" s="73" t="s">
        <v>83</v>
      </c>
      <c r="P2" s="72" t="s">
        <v>82</v>
      </c>
      <c r="Q2" s="103"/>
      <c r="R2" s="97" t="s">
        <v>119</v>
      </c>
      <c r="S2" s="73" t="s">
        <v>83</v>
      </c>
      <c r="T2" s="72" t="s">
        <v>82</v>
      </c>
      <c r="U2" s="73" t="s">
        <v>83</v>
      </c>
      <c r="V2" s="72" t="s">
        <v>82</v>
      </c>
      <c r="W2" s="73" t="s">
        <v>83</v>
      </c>
      <c r="X2" s="72" t="s">
        <v>82</v>
      </c>
      <c r="Y2" s="73" t="s">
        <v>83</v>
      </c>
      <c r="Z2" s="72" t="s">
        <v>82</v>
      </c>
      <c r="AA2" s="73" t="s">
        <v>83</v>
      </c>
      <c r="AB2" s="72" t="s">
        <v>82</v>
      </c>
      <c r="AC2" s="73" t="s">
        <v>83</v>
      </c>
      <c r="AD2" s="72" t="s">
        <v>82</v>
      </c>
      <c r="AE2" s="74" t="s">
        <v>94</v>
      </c>
    </row>
    <row r="3" spans="1:31" x14ac:dyDescent="0.25">
      <c r="B3" s="75" t="s">
        <v>0</v>
      </c>
      <c r="C3" s="76"/>
      <c r="D3" s="76"/>
      <c r="E3" s="77">
        <f>'July ''10-June ''11'!Z3</f>
        <v>25700.07</v>
      </c>
      <c r="F3" s="76">
        <f>'July ''10-June ''11'!AA3</f>
        <v>190683.62999999998</v>
      </c>
      <c r="G3" s="77">
        <f>'July ''11-June ''12'!Z3</f>
        <v>34335.61</v>
      </c>
      <c r="H3" s="76">
        <f>'July ''11-June ''12'!AA3</f>
        <v>160636.71999999997</v>
      </c>
      <c r="I3" s="77">
        <f>'July ''12-June ''13'!Z3</f>
        <v>38700.696150719959</v>
      </c>
      <c r="J3" s="76">
        <f>'July ''12-June ''13'!AA3</f>
        <v>174709.47384928004</v>
      </c>
      <c r="K3" s="77">
        <f>'July ''13-June ''14'!Z3</f>
        <v>41000.770631414431</v>
      </c>
      <c r="L3" s="76">
        <f>'July ''13-June ''14'!AA3</f>
        <v>165660.20936858555</v>
      </c>
      <c r="M3" s="77">
        <f>'July ''14-June ''15'!Z3</f>
        <v>44192.970415922871</v>
      </c>
      <c r="N3" s="76">
        <f>'July ''14-June ''15'!AA3</f>
        <v>175134.50209244317</v>
      </c>
      <c r="O3" s="77">
        <f>'July ''15-June ''16'!Z3</f>
        <v>50166.404593383879</v>
      </c>
      <c r="P3" s="76">
        <f>'July ''15-June ''16'!AA3</f>
        <v>165462.21899999998</v>
      </c>
      <c r="Q3" s="105"/>
      <c r="R3" s="98" t="s">
        <v>0</v>
      </c>
      <c r="S3" s="77">
        <f>'July ''16-June ''17'!Z3</f>
        <v>56176.26</v>
      </c>
      <c r="T3" s="76">
        <f>'July ''16-June ''17'!AA3</f>
        <v>158499.06</v>
      </c>
      <c r="U3" s="77">
        <f>'July ''17-June ''18'!Z3</f>
        <v>63571.680000000008</v>
      </c>
      <c r="V3" s="76">
        <f>'July ''17-June ''18'!AA3</f>
        <v>153193.9</v>
      </c>
      <c r="W3" s="77">
        <f>'July ''18-June ''19'!Z3</f>
        <v>62034.590000000004</v>
      </c>
      <c r="X3" s="76">
        <f>'July ''18-June ''19'!AA3</f>
        <v>159342.19</v>
      </c>
      <c r="Y3" s="77">
        <f>'July ''19-June ''20'!Z3</f>
        <v>63499.225768466378</v>
      </c>
      <c r="Z3" s="76">
        <f>'July ''19-June ''20'!AA3</f>
        <v>186071.53756999999</v>
      </c>
      <c r="AA3" s="77">
        <f>'July ''20-June ''21'!Z3</f>
        <v>16180.198275512359</v>
      </c>
      <c r="AB3" s="76">
        <f>'July ''20-June ''21'!AA3</f>
        <v>67085.864999999991</v>
      </c>
      <c r="AC3" s="77">
        <f>SUM(C3,E3,G3,I3,K3,M3,O3,S3,U3,W3,Y3)</f>
        <v>479378.27755990752</v>
      </c>
      <c r="AD3" s="76">
        <f>SUM(D3,F3,H3,J3,L3,N3,P3,T3,V3,X3,Z3)</f>
        <v>1689393.4418803086</v>
      </c>
      <c r="AE3" s="78">
        <f>AC3+AD3</f>
        <v>2168771.7194402162</v>
      </c>
    </row>
    <row r="4" spans="1:31" x14ac:dyDescent="0.25">
      <c r="B4" s="79" t="s">
        <v>1</v>
      </c>
      <c r="C4" s="80"/>
      <c r="D4" s="80"/>
      <c r="E4" s="81">
        <f>'July ''10-June ''11'!Z4</f>
        <v>26277.64</v>
      </c>
      <c r="F4" s="80">
        <f>'July ''10-June ''11'!AA4</f>
        <v>184577.78</v>
      </c>
      <c r="G4" s="81">
        <f>'July ''11-June ''12'!Z4</f>
        <v>39396.079999999994</v>
      </c>
      <c r="H4" s="80">
        <f>'July ''11-June ''12'!AA4</f>
        <v>173218.12000000002</v>
      </c>
      <c r="I4" s="81">
        <f>'July ''12-June ''13'!Z4</f>
        <v>44861.767478308822</v>
      </c>
      <c r="J4" s="80">
        <f>'July ''12-June ''13'!AA4</f>
        <v>193510.07252169115</v>
      </c>
      <c r="K4" s="81">
        <f>'July ''13-June ''14'!Z4</f>
        <v>46975.41835826524</v>
      </c>
      <c r="L4" s="80">
        <f>'July ''13-June ''14'!AA4</f>
        <v>178818.32164173477</v>
      </c>
      <c r="M4" s="81">
        <f>'July ''14-June ''15'!Z4</f>
        <v>50643.940491165995</v>
      </c>
      <c r="N4" s="80">
        <f>'July ''14-June ''15'!AA4</f>
        <v>184566.52268804048</v>
      </c>
      <c r="O4" s="81">
        <f>'July ''15-June ''16'!Z4</f>
        <v>57560.035199059515</v>
      </c>
      <c r="P4" s="80">
        <f>'July ''15-June ''16'!AA4</f>
        <v>176236.465</v>
      </c>
      <c r="Q4" s="105"/>
      <c r="R4" s="99" t="s">
        <v>1</v>
      </c>
      <c r="S4" s="81">
        <f>'July ''16-June ''17'!Z4</f>
        <v>61658.380000000005</v>
      </c>
      <c r="T4" s="80">
        <f>'July ''16-June ''17'!AA4</f>
        <v>176614.63999999998</v>
      </c>
      <c r="U4" s="81">
        <f>'July ''17-June ''18'!Z4</f>
        <v>72941</v>
      </c>
      <c r="V4" s="80">
        <f>'July ''17-June ''18'!AA4</f>
        <v>170978.35</v>
      </c>
      <c r="W4" s="81">
        <f>'July ''18-June ''19'!Z4</f>
        <v>71177.38</v>
      </c>
      <c r="X4" s="80">
        <f>'July ''18-June ''19'!AA4</f>
        <v>175118.34</v>
      </c>
      <c r="Y4" s="81">
        <f>'July ''19-June ''20'!Z4</f>
        <v>72857.883959874234</v>
      </c>
      <c r="Z4" s="80">
        <f>'July ''19-June ''20'!AA4</f>
        <v>178647.88494999998</v>
      </c>
      <c r="AA4" s="81">
        <f>'July ''20-June ''21'!Z4</f>
        <v>18564.870034234184</v>
      </c>
      <c r="AB4" s="80">
        <f>'July ''20-June ''21'!AA4</f>
        <v>44854.424999999996</v>
      </c>
      <c r="AC4" s="81">
        <f t="shared" ref="AC4:AC44" si="0">SUM(C4,E4,G4,I4,K4,M4,O4,S4,U4,W4,Y4)</f>
        <v>544349.52548667381</v>
      </c>
      <c r="AD4" s="80">
        <f t="shared" ref="AD4:AD44" si="1">SUM(D4,F4,H4,J4,L4,N4,P4,T4,V4,X4,Z4)</f>
        <v>1792286.4968014667</v>
      </c>
      <c r="AE4" s="82">
        <f t="shared" ref="AE4:AE44" si="2">AC4+AD4</f>
        <v>2336636.0222881404</v>
      </c>
    </row>
    <row r="5" spans="1:31" x14ac:dyDescent="0.25">
      <c r="B5" s="83" t="s">
        <v>2</v>
      </c>
      <c r="C5" s="84"/>
      <c r="D5" s="84"/>
      <c r="E5" s="85">
        <f>'July ''10-June ''11'!Z5</f>
        <v>10208.530000000001</v>
      </c>
      <c r="F5" s="84">
        <f>'July ''10-June ''11'!AA5</f>
        <v>56473.959999999992</v>
      </c>
      <c r="G5" s="85">
        <f>'July ''11-June ''12'!Z5</f>
        <v>13959.82</v>
      </c>
      <c r="H5" s="84">
        <f>'July ''11-June ''12'!AA5</f>
        <v>57826.7</v>
      </c>
      <c r="I5" s="85">
        <f>'July ''12-June ''13'!Z5</f>
        <v>15730.810635144493</v>
      </c>
      <c r="J5" s="84">
        <f>'July ''12-June ''13'!AA5</f>
        <v>65113.459364855502</v>
      </c>
      <c r="K5" s="85">
        <f>'July ''13-June ''14'!Z5</f>
        <v>16710.327603881593</v>
      </c>
      <c r="L5" s="84">
        <f>'July ''13-June ''14'!AA5</f>
        <v>65591.492396118396</v>
      </c>
      <c r="M5" s="85">
        <f>'July ''14-June ''15'!Z5</f>
        <v>18051.020456737679</v>
      </c>
      <c r="N5" s="84">
        <f>'July ''14-June ''15'!AA5</f>
        <v>69060.865260126884</v>
      </c>
      <c r="O5" s="85">
        <f>'July ''15-June ''16'!Z5</f>
        <v>20396.16271724577</v>
      </c>
      <c r="P5" s="84">
        <f>'July ''15-June ''16'!AA5</f>
        <v>66013.631000000008</v>
      </c>
      <c r="Q5" s="105"/>
      <c r="R5" s="100" t="s">
        <v>2</v>
      </c>
      <c r="S5" s="85">
        <f>'July ''16-June ''17'!Z5</f>
        <v>23603.64</v>
      </c>
      <c r="T5" s="84">
        <f>'July ''16-June ''17'!AA5</f>
        <v>63799.62</v>
      </c>
      <c r="U5" s="85">
        <f>'July ''17-June ''18'!Z5</f>
        <v>25846.359999999997</v>
      </c>
      <c r="V5" s="84">
        <f>'July ''17-June ''18'!AA5</f>
        <v>63259.12999999999</v>
      </c>
      <c r="W5" s="85">
        <f>'July ''18-June ''19'!Z5</f>
        <v>25221.420000000002</v>
      </c>
      <c r="X5" s="84">
        <f>'July ''18-June ''19'!AA5</f>
        <v>64707.499999999993</v>
      </c>
      <c r="Y5" s="85">
        <f>'July ''19-June ''20'!Z5</f>
        <v>25816.900727179986</v>
      </c>
      <c r="Z5" s="84">
        <f>'July ''19-June ''20'!AA5</f>
        <v>67370.399939999988</v>
      </c>
      <c r="AA5" s="85">
        <f>'July ''20-June ''21'!Z5</f>
        <v>6578.3875764235936</v>
      </c>
      <c r="AB5" s="84">
        <f>'July ''20-June ''21'!AA5</f>
        <v>16956.324000000001</v>
      </c>
      <c r="AC5" s="85">
        <f t="shared" si="0"/>
        <v>195544.99214018951</v>
      </c>
      <c r="AD5" s="84">
        <f t="shared" si="1"/>
        <v>639216.75796110078</v>
      </c>
      <c r="AE5" s="86">
        <f t="shared" si="2"/>
        <v>834761.75010129029</v>
      </c>
    </row>
    <row r="6" spans="1:31" x14ac:dyDescent="0.25">
      <c r="B6" s="79" t="s">
        <v>3</v>
      </c>
      <c r="C6" s="80"/>
      <c r="D6" s="80"/>
      <c r="E6" s="81">
        <f>'July ''10-June ''11'!Z6</f>
        <v>14811.890000000001</v>
      </c>
      <c r="F6" s="80">
        <f>'July ''10-June ''11'!AA6</f>
        <v>81189.119999999995</v>
      </c>
      <c r="G6" s="81">
        <f>'July ''11-June ''12'!Z6</f>
        <v>20798.91</v>
      </c>
      <c r="H6" s="80">
        <f>'July ''11-June ''12'!AA6</f>
        <v>74801.039999999994</v>
      </c>
      <c r="I6" s="81">
        <f>'July ''12-June ''13'!Z6</f>
        <v>22686.718129999434</v>
      </c>
      <c r="J6" s="80">
        <f>'July ''12-June ''13'!AA6</f>
        <v>85444.171870000573</v>
      </c>
      <c r="K6" s="81">
        <f>'July ''13-June ''14'!Z6</f>
        <v>24706.137571742802</v>
      </c>
      <c r="L6" s="80">
        <f>'July ''13-June ''14'!AA6</f>
        <v>81150.082428257214</v>
      </c>
      <c r="M6" s="81">
        <f>'July ''14-June ''15'!Z6</f>
        <v>26665.13891674138</v>
      </c>
      <c r="N6" s="80">
        <f>'July ''14-June ''15'!AA6</f>
        <v>86126.190952376608</v>
      </c>
      <c r="O6" s="81">
        <f>'July ''15-June ''16'!Z6</f>
        <v>30388.44222592653</v>
      </c>
      <c r="P6" s="80">
        <f>'July ''15-June ''16'!AA6</f>
        <v>85594.661000000007</v>
      </c>
      <c r="Q6" s="105"/>
      <c r="R6" s="99" t="s">
        <v>3</v>
      </c>
      <c r="S6" s="81">
        <f>'July ''16-June ''17'!Z6</f>
        <v>33026.889999999992</v>
      </c>
      <c r="T6" s="80">
        <f>'July ''16-June ''17'!AA6</f>
        <v>87184.459999999992</v>
      </c>
      <c r="U6" s="81">
        <f>'July ''17-June ''18'!Z6</f>
        <v>38508.71</v>
      </c>
      <c r="V6" s="80">
        <f>'July ''17-June ''18'!AA6</f>
        <v>87918.15</v>
      </c>
      <c r="W6" s="81">
        <f>'July ''18-June ''19'!Z6</f>
        <v>37577.620000000003</v>
      </c>
      <c r="X6" s="80">
        <f>'July ''18-June ''19'!AA6</f>
        <v>93161.38</v>
      </c>
      <c r="Y6" s="81">
        <f>'July ''19-June ''20'!Z6</f>
        <v>38464.836356450323</v>
      </c>
      <c r="Z6" s="80">
        <f>'July ''19-June ''20'!AA6</f>
        <v>96283.777589999983</v>
      </c>
      <c r="AA6" s="81">
        <f>'July ''20-June ''21'!Z6</f>
        <v>9801.2013209314737</v>
      </c>
      <c r="AB6" s="80">
        <f>'July ''20-June ''21'!AA6</f>
        <v>24065.117999999999</v>
      </c>
      <c r="AC6" s="81">
        <f t="shared" si="0"/>
        <v>287635.29320086044</v>
      </c>
      <c r="AD6" s="80">
        <f t="shared" si="1"/>
        <v>858853.03384063439</v>
      </c>
      <c r="AE6" s="82">
        <f t="shared" si="2"/>
        <v>1146488.3270414949</v>
      </c>
    </row>
    <row r="7" spans="1:31" x14ac:dyDescent="0.25">
      <c r="B7" s="83" t="s">
        <v>4</v>
      </c>
      <c r="C7" s="84"/>
      <c r="D7" s="84"/>
      <c r="E7" s="85">
        <f>'July ''10-June ''11'!Z7</f>
        <v>6114.0599999999995</v>
      </c>
      <c r="F7" s="84">
        <f>'July ''10-June ''11'!AA7</f>
        <v>36364.49</v>
      </c>
      <c r="G7" s="85">
        <f>'July ''11-June ''12'!Z7</f>
        <v>9279.9500000000007</v>
      </c>
      <c r="H7" s="84">
        <f>'July ''11-June ''12'!AA7</f>
        <v>33731.800000000003</v>
      </c>
      <c r="I7" s="85">
        <f>'July ''12-June ''13'!Z7</f>
        <v>10210.4290884481</v>
      </c>
      <c r="J7" s="84">
        <f>'July ''12-June ''13'!AA7</f>
        <v>39560.500911551899</v>
      </c>
      <c r="K7" s="85">
        <f>'July ''13-June ''14'!Z7</f>
        <v>11068.247273452234</v>
      </c>
      <c r="L7" s="84">
        <f>'July ''13-June ''14'!AA7</f>
        <v>38263.472726547763</v>
      </c>
      <c r="M7" s="85">
        <f>'July ''14-June ''15'!Z7</f>
        <v>11909.706584392345</v>
      </c>
      <c r="N7" s="84">
        <f>'July ''14-June ''15'!AA7</f>
        <v>40550.567382854679</v>
      </c>
      <c r="O7" s="85">
        <f>'July ''15-June ''16'!Z7</f>
        <v>13558.608506394894</v>
      </c>
      <c r="P7" s="84">
        <f>'July ''15-June ''16'!AA7</f>
        <v>37683.413999999997</v>
      </c>
      <c r="Q7" s="105"/>
      <c r="R7" s="100" t="s">
        <v>4</v>
      </c>
      <c r="S7" s="85">
        <f>'July ''16-June ''17'!Z7</f>
        <v>14279.33</v>
      </c>
      <c r="T7" s="84">
        <f>'July ''16-June ''17'!AA7</f>
        <v>38268.86</v>
      </c>
      <c r="U7" s="85">
        <f>'July ''17-June ''18'!Z7</f>
        <v>17181.7</v>
      </c>
      <c r="V7" s="84">
        <f>'July ''17-June ''18'!AA7</f>
        <v>37609.120000000003</v>
      </c>
      <c r="W7" s="85">
        <f>'July ''18-June ''19'!Z7</f>
        <v>16766.259999999998</v>
      </c>
      <c r="X7" s="84">
        <f>'July ''18-June ''19'!AA7</f>
        <v>38490.619999999995</v>
      </c>
      <c r="Y7" s="85">
        <f>'July ''19-June ''20'!Z7</f>
        <v>17162.114874537663</v>
      </c>
      <c r="Z7" s="84">
        <f>'July ''19-June ''20'!AA7</f>
        <v>39305.473980000002</v>
      </c>
      <c r="AA7" s="85">
        <f>'July ''20-June ''21'!Z7</f>
        <v>4373.0671810678205</v>
      </c>
      <c r="AB7" s="84">
        <f>'July ''20-June ''21'!AA7</f>
        <v>9934.848</v>
      </c>
      <c r="AC7" s="85">
        <f t="shared" si="0"/>
        <v>127530.40632722521</v>
      </c>
      <c r="AD7" s="84">
        <f t="shared" si="1"/>
        <v>379828.31900095433</v>
      </c>
      <c r="AE7" s="86">
        <f t="shared" si="2"/>
        <v>507358.72532817954</v>
      </c>
    </row>
    <row r="8" spans="1:31" x14ac:dyDescent="0.25">
      <c r="B8" s="79" t="s">
        <v>5</v>
      </c>
      <c r="C8" s="80"/>
      <c r="D8" s="80"/>
      <c r="E8" s="81">
        <f>'July ''10-June ''11'!Z8</f>
        <v>30039.39</v>
      </c>
      <c r="F8" s="80">
        <f>'July ''10-June ''11'!AA8</f>
        <v>179201.49</v>
      </c>
      <c r="G8" s="81">
        <f>'July ''11-June ''12'!Z8</f>
        <v>36300.259999999995</v>
      </c>
      <c r="H8" s="80">
        <f>'July ''11-June ''12'!AA8</f>
        <v>170072.62000000002</v>
      </c>
      <c r="I8" s="81">
        <f>'July ''12-June ''13'!Z8</f>
        <v>42290.64164750051</v>
      </c>
      <c r="J8" s="80">
        <f>'July ''12-June ''13'!AA8</f>
        <v>169584.97835249951</v>
      </c>
      <c r="K8" s="81">
        <f>'July ''13-June ''14'!Z8</f>
        <v>43536.734051192499</v>
      </c>
      <c r="L8" s="80">
        <f>'July ''13-June ''14'!AA8</f>
        <v>171539.47594880749</v>
      </c>
      <c r="M8" s="81">
        <f>'July ''14-June ''15'!Z8</f>
        <v>46952.708638508855</v>
      </c>
      <c r="N8" s="80">
        <f>'July ''14-June ''15'!AA8</f>
        <v>174387.38951924228</v>
      </c>
      <c r="O8" s="81">
        <f>'July ''15-June ''16'!Z8</f>
        <v>53036.863299105004</v>
      </c>
      <c r="P8" s="80">
        <f>'July ''15-June ''16'!AA8</f>
        <v>164189.67700000003</v>
      </c>
      <c r="Q8" s="105"/>
      <c r="R8" s="99" t="s">
        <v>5</v>
      </c>
      <c r="S8" s="81">
        <f>'July ''16-June ''17'!Z8</f>
        <v>64216.13</v>
      </c>
      <c r="T8" s="80">
        <f>'July ''16-June ''17'!AA8</f>
        <v>149466.90000000002</v>
      </c>
      <c r="U8" s="81">
        <f>'July ''17-June ''18'!Z8</f>
        <v>67209.19</v>
      </c>
      <c r="V8" s="80">
        <f>'July ''17-June ''18'!AA8</f>
        <v>147064.97999999998</v>
      </c>
      <c r="W8" s="81">
        <f>'July ''18-June ''19'!Z8</f>
        <v>65584.149999999994</v>
      </c>
      <c r="X8" s="80">
        <f>'July ''18-June ''19'!AA8</f>
        <v>146268.06000000003</v>
      </c>
      <c r="Y8" s="81">
        <f>'July ''19-June ''20'!Z8</f>
        <v>67132.582478071796</v>
      </c>
      <c r="Z8" s="80">
        <f>'July ''19-June ''20'!AA8</f>
        <v>151730.86991000001</v>
      </c>
      <c r="AA8" s="81">
        <f>'July ''20-June ''21'!Z8</f>
        <v>17106.012017133777</v>
      </c>
      <c r="AB8" s="80">
        <f>'July ''20-June ''21'!AA8</f>
        <v>38598.021000000001</v>
      </c>
      <c r="AC8" s="81">
        <f t="shared" si="0"/>
        <v>516298.65011437866</v>
      </c>
      <c r="AD8" s="80">
        <f t="shared" si="1"/>
        <v>1623506.4407305494</v>
      </c>
      <c r="AE8" s="82">
        <f t="shared" si="2"/>
        <v>2139805.0908449283</v>
      </c>
    </row>
    <row r="9" spans="1:31" x14ac:dyDescent="0.25">
      <c r="B9" s="83" t="s">
        <v>6</v>
      </c>
      <c r="C9" s="84"/>
      <c r="D9" s="84"/>
      <c r="E9" s="85">
        <f>'July ''10-June ''11'!Z9</f>
        <v>11349.470000000001</v>
      </c>
      <c r="F9" s="84">
        <f>'July ''10-June ''11'!AA9</f>
        <v>61460.79</v>
      </c>
      <c r="G9" s="85">
        <f>'July ''11-June ''12'!Z9</f>
        <v>15906.41</v>
      </c>
      <c r="H9" s="84">
        <f>'July ''11-June ''12'!AA9</f>
        <v>57326.359999999993</v>
      </c>
      <c r="I9" s="85">
        <f>'July ''12-June ''13'!Z9</f>
        <v>17984.16836220412</v>
      </c>
      <c r="J9" s="84">
        <f>'July ''12-June ''13'!AA9</f>
        <v>62811.681637795882</v>
      </c>
      <c r="K9" s="85">
        <f>'July ''13-June ''14'!Z9</f>
        <v>18973.453341943532</v>
      </c>
      <c r="L9" s="84">
        <f>'July ''13-June ''14'!AA9</f>
        <v>60134.146658056467</v>
      </c>
      <c r="M9" s="85">
        <f>'July ''14-June ''15'!Z9</f>
        <v>20509.525119246242</v>
      </c>
      <c r="N9" s="84">
        <f>'July ''14-June ''15'!AA9</f>
        <v>62425.269878286133</v>
      </c>
      <c r="O9" s="85">
        <f>'July ''15-June ''16'!Z9</f>
        <v>23240.238241257346</v>
      </c>
      <c r="P9" s="84">
        <f>'July ''15-June ''16'!AA9</f>
        <v>59294.2</v>
      </c>
      <c r="Q9" s="105"/>
      <c r="R9" s="100" t="s">
        <v>6</v>
      </c>
      <c r="S9" s="85">
        <f>'July ''16-June ''17'!Z9</f>
        <v>25473.820000000003</v>
      </c>
      <c r="T9" s="84">
        <f>'July ''16-June ''17'!AA9</f>
        <v>58293.599999999991</v>
      </c>
      <c r="U9" s="85">
        <f>'July ''17-June ''18'!Z9</f>
        <v>29450.409999999996</v>
      </c>
      <c r="V9" s="84">
        <f>'July ''17-June ''18'!AA9</f>
        <v>56184.99</v>
      </c>
      <c r="W9" s="85">
        <f>'July ''18-June ''19'!Z9</f>
        <v>28738.33</v>
      </c>
      <c r="X9" s="84">
        <f>'July ''18-June ''19'!AA9</f>
        <v>58460.1</v>
      </c>
      <c r="Y9" s="85">
        <f>'July ''19-June ''20'!Z9</f>
        <v>29416.835621816081</v>
      </c>
      <c r="Z9" s="84">
        <f>'July ''19-June ''20'!AA9</f>
        <v>60706.146579999993</v>
      </c>
      <c r="AA9" s="85">
        <f>'July ''20-June ''21'!Z9</f>
        <v>7495.6846331924298</v>
      </c>
      <c r="AB9" s="84">
        <f>'July ''20-June ''21'!AA9</f>
        <v>15345.098999999998</v>
      </c>
      <c r="AC9" s="85">
        <f t="shared" si="0"/>
        <v>221042.66068646734</v>
      </c>
      <c r="AD9" s="84">
        <f t="shared" si="1"/>
        <v>597097.28475413844</v>
      </c>
      <c r="AE9" s="86">
        <f t="shared" si="2"/>
        <v>818139.94544060575</v>
      </c>
    </row>
    <row r="10" spans="1:31" x14ac:dyDescent="0.25">
      <c r="B10" s="79" t="s">
        <v>7</v>
      </c>
      <c r="C10" s="80"/>
      <c r="D10" s="80"/>
      <c r="E10" s="81">
        <f>'July ''10-June ''11'!Z10</f>
        <v>8102.1599999999989</v>
      </c>
      <c r="F10" s="80">
        <f>'July ''10-June ''11'!AA10</f>
        <v>33252.910000000003</v>
      </c>
      <c r="G10" s="81">
        <f>'July ''11-June ''12'!Z10</f>
        <v>11265.9</v>
      </c>
      <c r="H10" s="80">
        <f>'July ''11-June ''12'!AA10</f>
        <v>33287.57</v>
      </c>
      <c r="I10" s="81">
        <f>'July ''12-June ''13'!Z10</f>
        <v>12112.727274034616</v>
      </c>
      <c r="J10" s="80">
        <f>'July ''12-June ''13'!AA10</f>
        <v>35671.002725965387</v>
      </c>
      <c r="K10" s="81">
        <f>'July ''13-June ''14'!Z10</f>
        <v>13383.414865924782</v>
      </c>
      <c r="L10" s="80">
        <f>'July ''13-June ''14'!AA10</f>
        <v>40687.675134075209</v>
      </c>
      <c r="M10" s="81">
        <f>'July ''14-June ''15'!Z10</f>
        <v>14514.270194608895</v>
      </c>
      <c r="N10" s="80">
        <f>'July ''14-June ''15'!AA10</f>
        <v>39328.579335220042</v>
      </c>
      <c r="O10" s="81">
        <f>'July ''15-June ''16'!Z10</f>
        <v>16460.149189597854</v>
      </c>
      <c r="P10" s="80">
        <f>'July ''15-June ''16'!AA10</f>
        <v>38028.822</v>
      </c>
      <c r="Q10" s="105"/>
      <c r="R10" s="99" t="s">
        <v>7</v>
      </c>
      <c r="S10" s="81">
        <f>'July ''16-June ''17'!Z10</f>
        <v>18104.320000000003</v>
      </c>
      <c r="T10" s="80">
        <f>'July ''16-June ''17'!AA10</f>
        <v>39222.519999999997</v>
      </c>
      <c r="U10" s="81">
        <f>'July ''17-June ''18'!Z10</f>
        <v>20858.560000000005</v>
      </c>
      <c r="V10" s="80">
        <f>'July ''17-June ''18'!AA10</f>
        <v>39673.56</v>
      </c>
      <c r="W10" s="81">
        <f>'July ''18-June ''19'!Z10</f>
        <v>20354.22</v>
      </c>
      <c r="X10" s="80">
        <f>'July ''18-June ''19'!AA10</f>
        <v>42586.239999999998</v>
      </c>
      <c r="Y10" s="81">
        <f>'July ''19-June ''20'!Z10</f>
        <v>20834.796072342269</v>
      </c>
      <c r="Z10" s="80">
        <f>'July ''19-June ''20'!AA10</f>
        <v>44243.291089999999</v>
      </c>
      <c r="AA10" s="81">
        <f>'July ''20-June ''21'!Z10</f>
        <v>5308.9005519275624</v>
      </c>
      <c r="AB10" s="80">
        <f>'July ''20-June ''21'!AA10</f>
        <v>11273.030999999999</v>
      </c>
      <c r="AC10" s="81">
        <f t="shared" si="0"/>
        <v>155990.51759650841</v>
      </c>
      <c r="AD10" s="80">
        <f t="shared" si="1"/>
        <v>385982.1702852606</v>
      </c>
      <c r="AE10" s="82">
        <f t="shared" si="2"/>
        <v>541972.68788176903</v>
      </c>
    </row>
    <row r="11" spans="1:31" x14ac:dyDescent="0.25">
      <c r="B11" s="83" t="s">
        <v>8</v>
      </c>
      <c r="C11" s="84"/>
      <c r="D11" s="84"/>
      <c r="E11" s="85">
        <f>'July ''10-June ''11'!Z11</f>
        <v>14467.79</v>
      </c>
      <c r="F11" s="84">
        <f>'July ''10-June ''11'!AA11</f>
        <v>86105.950000000012</v>
      </c>
      <c r="G11" s="85">
        <f>'July ''11-June ''12'!Z11</f>
        <v>18489.800000000003</v>
      </c>
      <c r="H11" s="84">
        <f>'July ''11-June ''12'!AA11</f>
        <v>80784.410000000018</v>
      </c>
      <c r="I11" s="85">
        <f>'July ''12-June ''13'!Z11</f>
        <v>21115.193412889974</v>
      </c>
      <c r="J11" s="84">
        <f>'July ''12-June ''13'!AA11</f>
        <v>89326.426587110022</v>
      </c>
      <c r="K11" s="85">
        <f>'July ''13-June ''14'!Z11</f>
        <v>22090.117665773912</v>
      </c>
      <c r="L11" s="84">
        <f>'July ''13-June ''14'!AA11</f>
        <v>84697.392334226097</v>
      </c>
      <c r="M11" s="85">
        <f>'July ''14-June ''15'!Z11</f>
        <v>23821.566651122994</v>
      </c>
      <c r="N11" s="84">
        <f>'July ''14-June ''15'!AA11</f>
        <v>87913.447144821592</v>
      </c>
      <c r="O11" s="85">
        <f>'July ''15-June ''16'!Z11</f>
        <v>27014.72348779974</v>
      </c>
      <c r="P11" s="84">
        <f>'July ''15-June ''16'!AA11</f>
        <v>82489.877999999982</v>
      </c>
      <c r="Q11" s="105"/>
      <c r="R11" s="100" t="s">
        <v>8</v>
      </c>
      <c r="S11" s="85">
        <f>'July ''16-June ''17'!Z11</f>
        <v>29673.140000000007</v>
      </c>
      <c r="T11" s="84">
        <f>'July ''16-June ''17'!AA11</f>
        <v>80589.900000000009</v>
      </c>
      <c r="U11" s="85">
        <f>'July ''17-June ''18'!Z11</f>
        <v>34233.479999999996</v>
      </c>
      <c r="V11" s="84">
        <f>'July ''17-June ''18'!AA11</f>
        <v>79377.61</v>
      </c>
      <c r="W11" s="85">
        <f>'July ''18-June ''19'!Z11</f>
        <v>33405.760000000002</v>
      </c>
      <c r="X11" s="84">
        <f>'July ''18-June ''19'!AA11</f>
        <v>81616.709999999992</v>
      </c>
      <c r="Y11" s="85">
        <f>'July ''19-June ''20'!Z11</f>
        <v>34194.460938018005</v>
      </c>
      <c r="Z11" s="84">
        <f>'July ''19-June ''20'!AA11</f>
        <v>84117.106299999999</v>
      </c>
      <c r="AA11" s="85">
        <f>'July ''20-June ''21'!Z11</f>
        <v>8713.069585649162</v>
      </c>
      <c r="AB11" s="84">
        <f>'July ''20-June ''21'!AA11</f>
        <v>21233.519999999997</v>
      </c>
      <c r="AC11" s="85">
        <f t="shared" si="0"/>
        <v>258506.03215560463</v>
      </c>
      <c r="AD11" s="84">
        <f t="shared" si="1"/>
        <v>837018.83036615769</v>
      </c>
      <c r="AE11" s="86">
        <f t="shared" si="2"/>
        <v>1095524.8625217623</v>
      </c>
    </row>
    <row r="12" spans="1:31" x14ac:dyDescent="0.25">
      <c r="B12" s="79" t="s">
        <v>9</v>
      </c>
      <c r="C12" s="80"/>
      <c r="D12" s="80"/>
      <c r="E12" s="81">
        <f>'July ''10-June ''11'!Z12</f>
        <v>7245.5300000000007</v>
      </c>
      <c r="F12" s="80">
        <f>'July ''10-June ''11'!AA12</f>
        <v>32027</v>
      </c>
      <c r="G12" s="81">
        <f>'July ''11-June ''12'!Z12</f>
        <v>9086.4900000000016</v>
      </c>
      <c r="H12" s="80">
        <f>'July ''11-June ''12'!AA12</f>
        <v>32423.409999999996</v>
      </c>
      <c r="I12" s="81">
        <f>'July ''12-June ''13'!Z12</f>
        <v>9876.0674251481723</v>
      </c>
      <c r="J12" s="80">
        <f>'July ''12-June ''13'!AA12</f>
        <v>34164.292574851832</v>
      </c>
      <c r="K12" s="81">
        <f>'July ''13-June ''14'!Z12</f>
        <v>10895.37672079864</v>
      </c>
      <c r="L12" s="80">
        <f>'July ''13-June ''14'!AA12</f>
        <v>41050.883279201356</v>
      </c>
      <c r="M12" s="81">
        <f>'July ''14-June ''15'!Z12</f>
        <v>11783.817921095568</v>
      </c>
      <c r="N12" s="80">
        <f>'July ''14-June ''15'!AA12</f>
        <v>41223.065651060504</v>
      </c>
      <c r="O12" s="81">
        <f>'July ''15-June ''16'!Z12</f>
        <v>13275.921512210238</v>
      </c>
      <c r="P12" s="80">
        <f>'July ''15-June ''16'!AA12</f>
        <v>40033.667999999998</v>
      </c>
      <c r="Q12" s="105"/>
      <c r="R12" s="99" t="s">
        <v>9</v>
      </c>
      <c r="S12" s="81">
        <f>'July ''16-June ''17'!Z12</f>
        <v>15845.590000000002</v>
      </c>
      <c r="T12" s="80">
        <f>'July ''16-June ''17'!AA12</f>
        <v>37769.47</v>
      </c>
      <c r="U12" s="81">
        <f>'July ''17-June ''18'!Z12</f>
        <v>16823.45</v>
      </c>
      <c r="V12" s="80">
        <f>'July ''17-June ''18'!AA12</f>
        <v>38124.020000000004</v>
      </c>
      <c r="W12" s="81">
        <f>'July ''18-June ''19'!Z12</f>
        <v>16416.689999999999</v>
      </c>
      <c r="X12" s="80">
        <f>'July ''18-June ''19'!AA12</f>
        <v>38850.29</v>
      </c>
      <c r="Y12" s="81">
        <f>'July ''19-June ''20'!Z12</f>
        <v>16804.286031925014</v>
      </c>
      <c r="Z12" s="80">
        <f>'July ''19-June ''20'!AA12</f>
        <v>40744.868629999997</v>
      </c>
      <c r="AA12" s="81">
        <f>'July ''20-June ''21'!Z12</f>
        <v>4281.8885549990446</v>
      </c>
      <c r="AB12" s="80">
        <f>'July ''20-June ''21'!AA12</f>
        <v>10336.788</v>
      </c>
      <c r="AC12" s="81">
        <f t="shared" si="0"/>
        <v>128053.21961117764</v>
      </c>
      <c r="AD12" s="80">
        <f t="shared" si="1"/>
        <v>376410.96813511365</v>
      </c>
      <c r="AE12" s="82">
        <f t="shared" si="2"/>
        <v>504464.18774629128</v>
      </c>
    </row>
    <row r="13" spans="1:31" x14ac:dyDescent="0.25">
      <c r="B13" s="83" t="s">
        <v>10</v>
      </c>
      <c r="C13" s="84"/>
      <c r="D13" s="84"/>
      <c r="E13" s="85">
        <f>'July ''10-June ''11'!Z13</f>
        <v>8715.75</v>
      </c>
      <c r="F13" s="84">
        <f>'July ''10-June ''11'!AA13</f>
        <v>36594.57</v>
      </c>
      <c r="G13" s="85">
        <f>'July ''11-June ''12'!Z13</f>
        <v>10210.209999999999</v>
      </c>
      <c r="H13" s="84">
        <f>'July ''11-June ''12'!AA13</f>
        <v>34683.279999999999</v>
      </c>
      <c r="I13" s="85">
        <f>'July ''12-June ''13'!Z13</f>
        <v>11477.653721799212</v>
      </c>
      <c r="J13" s="84">
        <f>'July ''12-June ''13'!AA13</f>
        <v>38330.26627820079</v>
      </c>
      <c r="K13" s="85">
        <f>'July ''13-June ''14'!Z13</f>
        <v>12185.356812367365</v>
      </c>
      <c r="L13" s="84">
        <f>'July ''13-June ''14'!AA13</f>
        <v>37252.073187632639</v>
      </c>
      <c r="M13" s="85">
        <f>'July ''14-June ''15'!Z13</f>
        <v>13151.068174075186</v>
      </c>
      <c r="N13" s="84">
        <f>'July ''14-June ''15'!AA13</f>
        <v>40281.519193032203</v>
      </c>
      <c r="O13" s="85">
        <f>'July ''15-June ''16'!Z13</f>
        <v>14917.747514974972</v>
      </c>
      <c r="P13" s="84">
        <f>'July ''15-June ''16'!AA13</f>
        <v>36911.951000000001</v>
      </c>
      <c r="Q13" s="105"/>
      <c r="R13" s="100" t="s">
        <v>10</v>
      </c>
      <c r="S13" s="85">
        <f>'July ''16-June ''17'!Z13</f>
        <v>16402.2</v>
      </c>
      <c r="T13" s="84">
        <f>'July ''16-June ''17'!AA13</f>
        <v>36326.579999999994</v>
      </c>
      <c r="U13" s="85">
        <f>'July ''17-June ''18'!Z13</f>
        <v>18903.999999999996</v>
      </c>
      <c r="V13" s="84">
        <f>'July ''17-June ''18'!AA13</f>
        <v>35632.68</v>
      </c>
      <c r="W13" s="85">
        <f>'July ''18-June ''19'!Z13</f>
        <v>18446.93</v>
      </c>
      <c r="X13" s="84">
        <f>'July ''18-June ''19'!AA13</f>
        <v>37998.590000000004</v>
      </c>
      <c r="Y13" s="85">
        <f>'July ''19-June ''20'!Z13</f>
        <v>18882.451233252348</v>
      </c>
      <c r="Z13" s="84">
        <f>'July ''19-June ''20'!AA13</f>
        <v>39708.787120000001</v>
      </c>
      <c r="AA13" s="85">
        <f>'July ''20-June ''21'!Z13</f>
        <v>4811.4259602446273</v>
      </c>
      <c r="AB13" s="84">
        <f>'July ''20-June ''21'!AA13</f>
        <v>10148.984999999999</v>
      </c>
      <c r="AC13" s="85">
        <f t="shared" si="0"/>
        <v>143293.36745646907</v>
      </c>
      <c r="AD13" s="84">
        <f t="shared" si="1"/>
        <v>373720.29677886562</v>
      </c>
      <c r="AE13" s="86">
        <f t="shared" si="2"/>
        <v>517013.66423533473</v>
      </c>
    </row>
    <row r="14" spans="1:31" x14ac:dyDescent="0.25">
      <c r="B14" s="79" t="s">
        <v>11</v>
      </c>
      <c r="C14" s="80"/>
      <c r="D14" s="80"/>
      <c r="E14" s="81">
        <f>'July ''10-June ''11'!Z14</f>
        <v>13423.44</v>
      </c>
      <c r="F14" s="80">
        <f>'July ''10-June ''11'!AA14</f>
        <v>86826.889999999985</v>
      </c>
      <c r="G14" s="81">
        <f>'July ''11-June ''12'!Z14</f>
        <v>17788.13</v>
      </c>
      <c r="H14" s="80">
        <f>'July ''11-June ''12'!AA14</f>
        <v>82505.41</v>
      </c>
      <c r="I14" s="81">
        <f>'July ''12-June ''13'!Z14</f>
        <v>20028.561091681946</v>
      </c>
      <c r="J14" s="80">
        <f>'July ''12-June ''13'!AA14</f>
        <v>91711.47890831808</v>
      </c>
      <c r="K14" s="81">
        <f>'July ''13-June ''14'!Z14</f>
        <v>21217.787322183769</v>
      </c>
      <c r="L14" s="80">
        <f>'July ''13-June ''14'!AA14</f>
        <v>86876.012677816223</v>
      </c>
      <c r="M14" s="81">
        <f>'July ''14-June ''15'!Z14</f>
        <v>22911.005978529211</v>
      </c>
      <c r="N14" s="80">
        <f>'July ''14-June ''15'!AA14</f>
        <v>91261.924471920705</v>
      </c>
      <c r="O14" s="81">
        <f>'July ''15-June ''16'!Z14</f>
        <v>25989.538235899337</v>
      </c>
      <c r="P14" s="80">
        <f>'July ''15-June ''16'!AA14</f>
        <v>88757.224859999988</v>
      </c>
      <c r="Q14" s="105"/>
      <c r="R14" s="99" t="s">
        <v>11</v>
      </c>
      <c r="S14" s="81">
        <f>'July ''16-June ''17'!Z14</f>
        <v>28333.53</v>
      </c>
      <c r="T14" s="80">
        <f>'July ''16-June ''17'!AA14</f>
        <v>87462.34</v>
      </c>
      <c r="U14" s="81">
        <f>'July ''17-June ''18'!Z14</f>
        <v>32934.36</v>
      </c>
      <c r="V14" s="80">
        <f>'July ''17-June ''18'!AA14</f>
        <v>85107.72</v>
      </c>
      <c r="W14" s="81">
        <f>'July ''18-June ''19'!Z14</f>
        <v>32138.05</v>
      </c>
      <c r="X14" s="80">
        <f>'July ''18-June ''19'!AA14</f>
        <v>86279.69</v>
      </c>
      <c r="Y14" s="81">
        <f>'July ''19-June ''20'!Z14</f>
        <v>32896.832827444639</v>
      </c>
      <c r="Z14" s="80">
        <f>'July ''19-June ''20'!AA14</f>
        <v>88422.625139999975</v>
      </c>
      <c r="AA14" s="81">
        <f>'July ''20-June ''21'!Z14</f>
        <v>8382.4218207843696</v>
      </c>
      <c r="AB14" s="80">
        <f>'July ''20-June ''21'!AA14</f>
        <v>21991.648139999998</v>
      </c>
      <c r="AC14" s="81">
        <f t="shared" si="0"/>
        <v>247661.2354557389</v>
      </c>
      <c r="AD14" s="80">
        <f t="shared" si="1"/>
        <v>875211.31605805492</v>
      </c>
      <c r="AE14" s="82">
        <f t="shared" si="2"/>
        <v>1122872.5515137939</v>
      </c>
    </row>
    <row r="15" spans="1:31" x14ac:dyDescent="0.25">
      <c r="B15" s="83" t="s">
        <v>12</v>
      </c>
      <c r="C15" s="84"/>
      <c r="D15" s="84"/>
      <c r="E15" s="85">
        <f>'July ''10-June ''11'!Z15</f>
        <v>16445.68</v>
      </c>
      <c r="F15" s="84">
        <f>'July ''10-June ''11'!AA15</f>
        <v>98977.069999999992</v>
      </c>
      <c r="G15" s="85">
        <f>'July ''11-June ''12'!Z15</f>
        <v>21936.43</v>
      </c>
      <c r="H15" s="84">
        <f>'July ''11-June ''12'!AA15</f>
        <v>96410.87</v>
      </c>
      <c r="I15" s="85">
        <f>'July ''12-June ''13'!Z15</f>
        <v>25120.154376901763</v>
      </c>
      <c r="J15" s="84">
        <f>'July ''12-June ''13'!AA15</f>
        <v>98133.845623098226</v>
      </c>
      <c r="K15" s="85">
        <f>'July ''13-June ''14'!Z15</f>
        <v>26263.650934841582</v>
      </c>
      <c r="L15" s="84">
        <f>'July ''13-June ''14'!AA15</f>
        <v>99926.539065158402</v>
      </c>
      <c r="M15" s="85">
        <f>'July ''14-June ''15'!Z15</f>
        <v>28332.604048037269</v>
      </c>
      <c r="N15" s="84">
        <f>'July ''14-June ''15'!AA15</f>
        <v>102392.49621210995</v>
      </c>
      <c r="O15" s="85">
        <f>'July ''15-June ''16'!Z15</f>
        <v>32050.463012704458</v>
      </c>
      <c r="P15" s="84">
        <f>'July ''15-June ''16'!AA15</f>
        <v>98216.125</v>
      </c>
      <c r="Q15" s="105"/>
      <c r="R15" s="100" t="s">
        <v>12</v>
      </c>
      <c r="S15" s="85">
        <f>'July ''16-June ''17'!Z15</f>
        <v>38276.86</v>
      </c>
      <c r="T15" s="84">
        <f>'July ''16-June ''17'!AA15</f>
        <v>92122.719999999987</v>
      </c>
      <c r="U15" s="85">
        <f>'July ''17-June ''18'!Z15</f>
        <v>40614.86</v>
      </c>
      <c r="V15" s="84">
        <f>'July ''17-June ''18'!AA15</f>
        <v>91418.5</v>
      </c>
      <c r="W15" s="85">
        <f>'July ''18-June ''19'!Z15</f>
        <v>39632.82</v>
      </c>
      <c r="X15" s="84">
        <f>'July ''18-June ''19'!AA15</f>
        <v>94044.27</v>
      </c>
      <c r="Y15" s="85">
        <f>'July ''19-June ''20'!Z15</f>
        <v>40568.566475107138</v>
      </c>
      <c r="Z15" s="84">
        <f>'July ''19-June ''20'!AA15</f>
        <v>97463.161639999991</v>
      </c>
      <c r="AA15" s="85">
        <f>'July ''20-June ''21'!Z15</f>
        <v>10337.251485181969</v>
      </c>
      <c r="AB15" s="84">
        <f>'July ''20-June ''21'!AA15</f>
        <v>25078.976999999995</v>
      </c>
      <c r="AC15" s="85">
        <f t="shared" si="0"/>
        <v>309242.08884759224</v>
      </c>
      <c r="AD15" s="84">
        <f t="shared" si="1"/>
        <v>969105.59754036658</v>
      </c>
      <c r="AE15" s="86">
        <f t="shared" si="2"/>
        <v>1278347.6863879589</v>
      </c>
    </row>
    <row r="16" spans="1:31" x14ac:dyDescent="0.25">
      <c r="B16" s="79" t="s">
        <v>13</v>
      </c>
      <c r="C16" s="80"/>
      <c r="D16" s="80"/>
      <c r="E16" s="81">
        <f>'July ''10-June ''11'!Z16</f>
        <v>22676.480000000003</v>
      </c>
      <c r="F16" s="80">
        <f>'July ''10-June ''11'!AA16</f>
        <v>123042.82999999999</v>
      </c>
      <c r="G16" s="81">
        <f>'July ''11-June ''12'!Z16</f>
        <v>27801.67</v>
      </c>
      <c r="H16" s="80">
        <f>'July ''11-June ''12'!AA16</f>
        <v>110557.76000000001</v>
      </c>
      <c r="I16" s="81">
        <f>'July ''12-June ''13'!Z16</f>
        <v>32083.634290833415</v>
      </c>
      <c r="J16" s="80">
        <f>'July ''12-June ''13'!AA16</f>
        <v>105419.41570916661</v>
      </c>
      <c r="K16" s="81">
        <f>'July ''13-June ''14'!Z16</f>
        <v>33245.333760793408</v>
      </c>
      <c r="L16" s="80">
        <f>'July ''13-June ''14'!AA16</f>
        <v>105468.22623920659</v>
      </c>
      <c r="M16" s="81">
        <f>'July ''14-June ''15'!Z16</f>
        <v>35865.042404578147</v>
      </c>
      <c r="N16" s="80">
        <f>'July ''14-June ''15'!AA16</f>
        <v>108127.63689340868</v>
      </c>
      <c r="O16" s="81">
        <f>'July ''15-June ''16'!Z16</f>
        <v>40619.919959917381</v>
      </c>
      <c r="P16" s="80">
        <f>'July ''15-June ''16'!AA16</f>
        <v>98679.627000000008</v>
      </c>
      <c r="Q16" s="105"/>
      <c r="R16" s="99" t="s">
        <v>13</v>
      </c>
      <c r="S16" s="81">
        <f>'July ''16-June ''17'!Z16</f>
        <v>47720.55</v>
      </c>
      <c r="T16" s="80">
        <f>'July ''16-June ''17'!AA16</f>
        <v>91739.4</v>
      </c>
      <c r="U16" s="81">
        <f>'July ''17-June ''18'!Z16</f>
        <v>51474.219999999994</v>
      </c>
      <c r="V16" s="80">
        <f>'July ''17-June ''18'!AA16</f>
        <v>89949.32</v>
      </c>
      <c r="W16" s="81">
        <f>'July ''18-June ''19'!Z16</f>
        <v>50229.630000000005</v>
      </c>
      <c r="X16" s="80">
        <f>'July ''18-June ''19'!AA16</f>
        <v>91667.279999999984</v>
      </c>
      <c r="Y16" s="81">
        <f>'July ''19-June ''20'!Z16</f>
        <v>51415.562544854452</v>
      </c>
      <c r="Z16" s="80">
        <f>'July ''19-June ''20'!AA16</f>
        <v>93791.857470000003</v>
      </c>
      <c r="AA16" s="81">
        <f>'July ''20-June ''21'!Z16</f>
        <v>13101.166210574471</v>
      </c>
      <c r="AB16" s="80">
        <f>'July ''20-June ''21'!AA16</f>
        <v>23799.005999999998</v>
      </c>
      <c r="AC16" s="81">
        <f t="shared" si="0"/>
        <v>393132.04296097677</v>
      </c>
      <c r="AD16" s="80">
        <f t="shared" si="1"/>
        <v>1018443.3533117821</v>
      </c>
      <c r="AE16" s="82">
        <f t="shared" si="2"/>
        <v>1411575.396272759</v>
      </c>
    </row>
    <row r="17" spans="2:31" x14ac:dyDescent="0.25">
      <c r="B17" s="83" t="s">
        <v>14</v>
      </c>
      <c r="C17" s="84"/>
      <c r="D17" s="84"/>
      <c r="E17" s="85">
        <f>'July ''10-June ''11'!Z17</f>
        <v>21740.35</v>
      </c>
      <c r="F17" s="84">
        <f>'July ''10-June ''11'!AA17</f>
        <v>141695.64000000001</v>
      </c>
      <c r="G17" s="85">
        <f>'July ''11-June ''12'!Z17</f>
        <v>31307.86</v>
      </c>
      <c r="H17" s="84">
        <f>'July ''11-June ''12'!AA17</f>
        <v>132905.60000000003</v>
      </c>
      <c r="I17" s="85">
        <f>'July ''12-June ''13'!Z17</f>
        <v>35483.807351149946</v>
      </c>
      <c r="J17" s="84">
        <f>'July ''12-June ''13'!AA17</f>
        <v>144068.08264885008</v>
      </c>
      <c r="K17" s="85">
        <f>'July ''13-June ''14'!Z17</f>
        <v>37406.937467313488</v>
      </c>
      <c r="L17" s="84">
        <f>'July ''13-June ''14'!AA17</f>
        <v>141504.20253268653</v>
      </c>
      <c r="M17" s="85">
        <f>'July ''14-June ''15'!Z17</f>
        <v>40425.905229543714</v>
      </c>
      <c r="N17" s="84">
        <f>'July ''14-June ''15'!AA17</f>
        <v>147217.93673959683</v>
      </c>
      <c r="O17" s="85">
        <f>'July ''15-June ''16'!Z17</f>
        <v>45742.65702157122</v>
      </c>
      <c r="P17" s="84">
        <f>'July ''15-June ''16'!AA17</f>
        <v>137502.16800000001</v>
      </c>
      <c r="Q17" s="105"/>
      <c r="R17" s="100" t="s">
        <v>14</v>
      </c>
      <c r="S17" s="85">
        <f>'July ''16-June ''17'!Z17</f>
        <v>51308.61</v>
      </c>
      <c r="T17" s="84">
        <f>'July ''16-June ''17'!AA17</f>
        <v>131897.60999999999</v>
      </c>
      <c r="U17" s="85">
        <f>'July ''17-June ''18'!Z17</f>
        <v>57965.83</v>
      </c>
      <c r="V17" s="84">
        <f>'July ''17-June ''18'!AA17</f>
        <v>129274.31</v>
      </c>
      <c r="W17" s="85">
        <f>'July ''18-June ''19'!Z17</f>
        <v>56564.28</v>
      </c>
      <c r="X17" s="84">
        <f>'July ''18-June ''19'!AA17</f>
        <v>134168.96000000002</v>
      </c>
      <c r="Y17" s="85">
        <f>'July ''19-June ''20'!Z17</f>
        <v>57899.764648901328</v>
      </c>
      <c r="Z17" s="84">
        <f>'July ''19-June ''20'!AA17</f>
        <v>139852.84104999999</v>
      </c>
      <c r="AA17" s="85">
        <f>'July ''20-June ''21'!Z17</f>
        <v>14753.403071974595</v>
      </c>
      <c r="AB17" s="84">
        <f>'July ''20-June ''21'!AA17</f>
        <v>35241.822</v>
      </c>
      <c r="AC17" s="85">
        <f t="shared" si="0"/>
        <v>435846.00171847967</v>
      </c>
      <c r="AD17" s="84">
        <f t="shared" si="1"/>
        <v>1380087.3509711334</v>
      </c>
      <c r="AE17" s="86">
        <f t="shared" si="2"/>
        <v>1815933.3526896131</v>
      </c>
    </row>
    <row r="18" spans="2:31" x14ac:dyDescent="0.25">
      <c r="B18" s="79" t="s">
        <v>15</v>
      </c>
      <c r="C18" s="80"/>
      <c r="D18" s="80"/>
      <c r="E18" s="81">
        <f>'July ''10-June ''11'!Z18</f>
        <v>14643.89</v>
      </c>
      <c r="F18" s="80">
        <f>'July ''10-June ''11'!AA18</f>
        <v>106441.66999999998</v>
      </c>
      <c r="G18" s="81">
        <f>'July ''11-June ''12'!Z18</f>
        <v>20803.150000000001</v>
      </c>
      <c r="H18" s="80">
        <f>'July ''11-June ''12'!AA18</f>
        <v>106384.33</v>
      </c>
      <c r="I18" s="81">
        <f>'July ''12-June ''13'!Z18</f>
        <v>24031.750380518741</v>
      </c>
      <c r="J18" s="80">
        <f>'July ''12-June ''13'!AA18</f>
        <v>109384.97961948128</v>
      </c>
      <c r="K18" s="81">
        <f>'July ''13-June ''14'!Z18</f>
        <v>24962.353430714476</v>
      </c>
      <c r="L18" s="80">
        <f>'July ''13-June ''14'!AA18</f>
        <v>112502.04656928554</v>
      </c>
      <c r="M18" s="81">
        <f>'July ''14-June ''15'!Z18</f>
        <v>26928.878564047038</v>
      </c>
      <c r="N18" s="80">
        <f>'July ''14-June ''15'!AA18</f>
        <v>113992.80784771031</v>
      </c>
      <c r="O18" s="81">
        <f>'July ''15-June ''16'!Z18</f>
        <v>30394.640621622897</v>
      </c>
      <c r="P18" s="80">
        <f>'July ''15-June ''16'!AA18</f>
        <v>109298.91299999999</v>
      </c>
      <c r="Q18" s="105"/>
      <c r="R18" s="99" t="s">
        <v>15</v>
      </c>
      <c r="S18" s="81">
        <f>'July ''16-June ''17'!Z18</f>
        <v>37513.660000000003</v>
      </c>
      <c r="T18" s="80">
        <f>'July ''16-June ''17'!AA18</f>
        <v>101181.55000000002</v>
      </c>
      <c r="U18" s="81">
        <f>'July ''17-June ''18'!Z18</f>
        <v>38516.620000000003</v>
      </c>
      <c r="V18" s="80">
        <f>'July ''17-June ''18'!AA18</f>
        <v>101826.67000000001</v>
      </c>
      <c r="W18" s="81">
        <f>'July ''18-June ''19'!Z18</f>
        <v>37585.33</v>
      </c>
      <c r="X18" s="80">
        <f>'July ''18-June ''19'!AA18</f>
        <v>103822.5</v>
      </c>
      <c r="Y18" s="81">
        <f>'July ''19-June ''20'!Z18</f>
        <v>38472.703254090164</v>
      </c>
      <c r="Z18" s="80">
        <f>'July ''19-June ''20'!AA18</f>
        <v>108037.0328</v>
      </c>
      <c r="AA18" s="81">
        <f>'July ''20-June ''21'!Z18</f>
        <v>9803.20524677914</v>
      </c>
      <c r="AB18" s="80">
        <f>'July ''20-June ''21'!AA18</f>
        <v>27625.752</v>
      </c>
      <c r="AC18" s="81">
        <f t="shared" si="0"/>
        <v>293852.97625099332</v>
      </c>
      <c r="AD18" s="80">
        <f t="shared" si="1"/>
        <v>1072872.4998364772</v>
      </c>
      <c r="AE18" s="82">
        <f t="shared" si="2"/>
        <v>1366725.4760874705</v>
      </c>
    </row>
    <row r="19" spans="2:31" x14ac:dyDescent="0.25">
      <c r="B19" s="83" t="s">
        <v>16</v>
      </c>
      <c r="C19" s="84"/>
      <c r="D19" s="84"/>
      <c r="E19" s="85">
        <f>'July ''10-June ''11'!Z19</f>
        <v>85725.93</v>
      </c>
      <c r="F19" s="84">
        <f>'July ''10-June ''11'!AA19</f>
        <v>937689.97999999986</v>
      </c>
      <c r="G19" s="85">
        <f>'July ''11-June ''12'!Z19</f>
        <v>171430.38999999998</v>
      </c>
      <c r="H19" s="84">
        <f>'July ''11-June ''12'!AA19</f>
        <v>884389.98</v>
      </c>
      <c r="I19" s="85">
        <f>'July ''12-June ''13'!Z19</f>
        <v>189754.8212401765</v>
      </c>
      <c r="J19" s="84">
        <f>'July ''12-June ''13'!AA19</f>
        <v>1009909.2887598238</v>
      </c>
      <c r="K19" s="85">
        <f>'July ''13-June ''14'!Z19</f>
        <v>204509.9566571262</v>
      </c>
      <c r="L19" s="84">
        <f>'July ''13-June ''14'!AA19</f>
        <v>975690.63334287389</v>
      </c>
      <c r="M19" s="85">
        <f>'July ''14-June ''15'!Z19</f>
        <v>217528.29069215234</v>
      </c>
      <c r="N19" s="84">
        <f>'July ''14-June ''15'!AA19</f>
        <v>1017666.610078435</v>
      </c>
      <c r="O19" s="85">
        <f>'July ''15-June ''16'!Z19</f>
        <v>250470.04643760604</v>
      </c>
      <c r="P19" s="84">
        <f>'July ''15-June ''16'!AA19</f>
        <v>976749.277</v>
      </c>
      <c r="Q19" s="105"/>
      <c r="R19" s="100" t="s">
        <v>16</v>
      </c>
      <c r="S19" s="85">
        <f>'July ''16-June ''17'!Z19</f>
        <v>270549.74</v>
      </c>
      <c r="T19" s="84">
        <f>'July ''16-June ''17'!AA19</f>
        <v>994756.17999999982</v>
      </c>
      <c r="U19" s="85">
        <f>'July ''17-June ''18'!Z19</f>
        <v>317399.75</v>
      </c>
      <c r="V19" s="84">
        <f>'July ''17-June ''18'!AA19</f>
        <v>1008872.19</v>
      </c>
      <c r="W19" s="85">
        <f>'July ''18-June ''19'!Z19</f>
        <v>309725.40000000002</v>
      </c>
      <c r="X19" s="84">
        <f>'July ''18-June ''19'!AA19</f>
        <v>1058697.51</v>
      </c>
      <c r="Y19" s="85">
        <f>'July ''19-June ''20'!Z19</f>
        <v>317038.04455481138</v>
      </c>
      <c r="Z19" s="84">
        <f>'July ''19-June ''20'!AA19</f>
        <v>1108311.97954</v>
      </c>
      <c r="AA19" s="85">
        <f>'July ''20-June ''21'!Z19</f>
        <v>80784.2626969353</v>
      </c>
      <c r="AB19" s="84">
        <f>'July ''20-June ''21'!AA19</f>
        <v>289702.41299999994</v>
      </c>
      <c r="AC19" s="85">
        <f t="shared" si="0"/>
        <v>2334132.3695818726</v>
      </c>
      <c r="AD19" s="84">
        <f t="shared" si="1"/>
        <v>9972733.628721131</v>
      </c>
      <c r="AE19" s="86">
        <f t="shared" si="2"/>
        <v>12306865.998303004</v>
      </c>
    </row>
    <row r="20" spans="2:31" x14ac:dyDescent="0.25">
      <c r="B20" s="79" t="s">
        <v>17</v>
      </c>
      <c r="C20" s="80"/>
      <c r="D20" s="80"/>
      <c r="E20" s="81">
        <f>'July ''10-June ''11'!Z20</f>
        <v>54941.85</v>
      </c>
      <c r="F20" s="80">
        <f>'July ''10-June ''11'!AA20</f>
        <v>428330.87000000005</v>
      </c>
      <c r="G20" s="81">
        <f>'July ''11-June ''12'!Z20</f>
        <v>79663.91</v>
      </c>
      <c r="H20" s="80">
        <f>'July ''11-June ''12'!AA20</f>
        <v>402904.45999999996</v>
      </c>
      <c r="I20" s="81">
        <f>'July ''12-June ''13'!Z20</f>
        <v>90527.370403887166</v>
      </c>
      <c r="J20" s="80">
        <f>'July ''12-June ''13'!AA20</f>
        <v>414576.88959611277</v>
      </c>
      <c r="K20" s="81">
        <f>'July ''13-June ''14'!Z20</f>
        <v>95268.111712954837</v>
      </c>
      <c r="L20" s="80">
        <f>'July ''13-June ''14'!AA20</f>
        <v>416436.33828704513</v>
      </c>
      <c r="M20" s="81">
        <f>'July ''14-June ''15'!Z20</f>
        <v>102619.02452890173</v>
      </c>
      <c r="N20" s="80">
        <f>'July ''14-June ''15'!AA20</f>
        <v>429064.14857058035</v>
      </c>
      <c r="O20" s="81">
        <f>'July ''15-June ''16'!Z20</f>
        <v>116393.7414678741</v>
      </c>
      <c r="P20" s="80">
        <f>'July ''15-June ''16'!AA20</f>
        <v>414939.88517000002</v>
      </c>
      <c r="Q20" s="105"/>
      <c r="R20" s="99" t="s">
        <v>17</v>
      </c>
      <c r="S20" s="81">
        <f>'July ''16-June ''17'!Z20</f>
        <v>138092.44999999998</v>
      </c>
      <c r="T20" s="80">
        <f>'July ''16-June ''17'!AA20</f>
        <v>393371.16</v>
      </c>
      <c r="U20" s="81">
        <f>'July ''17-June ''18'!Z20</f>
        <v>147496.06</v>
      </c>
      <c r="V20" s="80">
        <f>'July ''17-June ''18'!AA20</f>
        <v>398358.84999999992</v>
      </c>
      <c r="W20" s="81">
        <f>'July ''18-June ''19'!Z20</f>
        <v>143929.76999999999</v>
      </c>
      <c r="X20" s="80">
        <f>'July ''18-June ''19'!AA20</f>
        <v>407770.26999999996</v>
      </c>
      <c r="Y20" s="81">
        <f>'July ''19-June ''20'!Z20</f>
        <v>147327.9619359154</v>
      </c>
      <c r="Z20" s="80">
        <f>'July ''19-June ''20'!AA20</f>
        <v>417295.69896999991</v>
      </c>
      <c r="AA20" s="81">
        <f>'July ''20-June ''21'!Z20</f>
        <v>37540.544867239783</v>
      </c>
      <c r="AB20" s="80">
        <f>'July ''20-June ''21'!AA20</f>
        <v>106001.19683999999</v>
      </c>
      <c r="AC20" s="81">
        <f t="shared" si="0"/>
        <v>1116260.2500495333</v>
      </c>
      <c r="AD20" s="80">
        <f t="shared" si="1"/>
        <v>4123048.5705937385</v>
      </c>
      <c r="AE20" s="82">
        <f t="shared" si="2"/>
        <v>5239308.8206432723</v>
      </c>
    </row>
    <row r="21" spans="2:31" x14ac:dyDescent="0.25">
      <c r="B21" s="83" t="s">
        <v>18</v>
      </c>
      <c r="C21" s="84"/>
      <c r="D21" s="84"/>
      <c r="E21" s="85">
        <f>'July ''10-June ''11'!Z21</f>
        <v>6338.18</v>
      </c>
      <c r="F21" s="84">
        <f>'July ''10-June ''11'!AA21</f>
        <v>43722.75</v>
      </c>
      <c r="G21" s="85">
        <f>'July ''11-June ''12'!Z21</f>
        <v>8630.4100000000017</v>
      </c>
      <c r="H21" s="84">
        <f>'July ''11-June ''12'!AA21</f>
        <v>45419.24</v>
      </c>
      <c r="I21" s="85">
        <f>'July ''12-June ''13'!Z21</f>
        <v>9989.21078588813</v>
      </c>
      <c r="J21" s="84">
        <f>'July ''12-June ''13'!AA21</f>
        <v>46806.759214111866</v>
      </c>
      <c r="K21" s="85">
        <f>'July ''13-June ''14'!Z21</f>
        <v>10352.388529487522</v>
      </c>
      <c r="L21" s="84">
        <f>'July ''13-June ''14'!AA21</f>
        <v>47517.241470512476</v>
      </c>
      <c r="M21" s="85">
        <f>'July ''14-June ''15'!Z21</f>
        <v>11193.144568654443</v>
      </c>
      <c r="N21" s="84">
        <f>'July ''14-June ''15'!AA21</f>
        <v>53146.172962930083</v>
      </c>
      <c r="O21" s="85">
        <f>'July ''15-June ''16'!Z21</f>
        <v>12609.563598774974</v>
      </c>
      <c r="P21" s="84">
        <f>'July ''15-June ''16'!AA21</f>
        <v>46827.72</v>
      </c>
      <c r="Q21" s="105"/>
      <c r="R21" s="100" t="s">
        <v>18</v>
      </c>
      <c r="S21" s="85">
        <f>'July ''16-June ''17'!Z21</f>
        <v>15886.32</v>
      </c>
      <c r="T21" s="84">
        <f>'July ''16-June ''17'!AA21</f>
        <v>43128.680000000008</v>
      </c>
      <c r="U21" s="85">
        <f>'July ''17-June ''18'!Z21</f>
        <v>15979.03</v>
      </c>
      <c r="V21" s="84">
        <f>'July ''17-June ''18'!AA21</f>
        <v>42742.87</v>
      </c>
      <c r="W21" s="85">
        <f>'July ''18-June ''19'!Z21</f>
        <v>15592.679999999998</v>
      </c>
      <c r="X21" s="84">
        <f>'July ''18-June ''19'!AA21</f>
        <v>43024.920000000006</v>
      </c>
      <c r="Y21" s="85">
        <f>'July ''19-June ''20'!Z21</f>
        <v>15960.823760052328</v>
      </c>
      <c r="Z21" s="84">
        <f>'July ''19-June ''20'!AA21</f>
        <v>43862.999410000004</v>
      </c>
      <c r="AA21" s="85">
        <f>'July ''20-June ''21'!Z21</f>
        <v>4066.9675078369301</v>
      </c>
      <c r="AB21" s="84">
        <f>'July ''20-June ''21'!AA21</f>
        <v>11115.027</v>
      </c>
      <c r="AC21" s="85">
        <f t="shared" si="0"/>
        <v>122531.7512428574</v>
      </c>
      <c r="AD21" s="84">
        <f t="shared" si="1"/>
        <v>456199.3530575544</v>
      </c>
      <c r="AE21" s="86">
        <f t="shared" si="2"/>
        <v>578731.10430041177</v>
      </c>
    </row>
    <row r="22" spans="2:31" x14ac:dyDescent="0.25">
      <c r="B22" s="79" t="s">
        <v>19</v>
      </c>
      <c r="C22" s="80"/>
      <c r="D22" s="80"/>
      <c r="E22" s="81">
        <f>'July ''10-June ''11'!Z22</f>
        <v>14743.429999999998</v>
      </c>
      <c r="F22" s="80">
        <f>'July ''10-June ''11'!AA22</f>
        <v>135696.51999999999</v>
      </c>
      <c r="G22" s="81">
        <f>'July ''11-June ''12'!Z22</f>
        <v>24003.15</v>
      </c>
      <c r="H22" s="80">
        <f>'July ''11-June ''12'!AA22</f>
        <v>134271.91999999998</v>
      </c>
      <c r="I22" s="81">
        <f>'July ''12-June ''13'!Z22</f>
        <v>27663.974867754081</v>
      </c>
      <c r="J22" s="80">
        <f>'July ''12-June ''13'!AA22</f>
        <v>135544.43513224591</v>
      </c>
      <c r="K22" s="81">
        <f>'July ''13-June ''14'!Z22</f>
        <v>28809.619838637387</v>
      </c>
      <c r="L22" s="80">
        <f>'July ''13-June ''14'!AA22</f>
        <v>140847.85016136261</v>
      </c>
      <c r="M22" s="81">
        <f>'July ''14-June ''15'!Z22</f>
        <v>31085.010310925521</v>
      </c>
      <c r="N22" s="80">
        <f>'July ''14-June ''15'!AA22</f>
        <v>143373.28636195147</v>
      </c>
      <c r="O22" s="81">
        <f>'July ''15-June ''16'!Z22</f>
        <v>35070.033209138375</v>
      </c>
      <c r="P22" s="80">
        <f>'July ''15-June ''16'!AA22</f>
        <v>136600.70494999998</v>
      </c>
      <c r="Q22" s="105"/>
      <c r="R22" s="99" t="s">
        <v>19</v>
      </c>
      <c r="S22" s="81">
        <f>'July ''16-June ''17'!Z22</f>
        <v>44332.099999999991</v>
      </c>
      <c r="T22" s="80">
        <f>'July ''16-June ''17'!AA22</f>
        <v>124028.11999999998</v>
      </c>
      <c r="U22" s="81">
        <f>'July ''17-June ''18'!Z22</f>
        <v>44441.31</v>
      </c>
      <c r="V22" s="80">
        <f>'July ''17-June ''18'!AA22</f>
        <v>127110.25000000001</v>
      </c>
      <c r="W22" s="81">
        <f>'July ''18-June ''19'!Z22</f>
        <v>43366.79</v>
      </c>
      <c r="X22" s="80">
        <f>'July ''18-June ''19'!AA22</f>
        <v>130214.73999999999</v>
      </c>
      <c r="Y22" s="81">
        <f>'July ''19-June ''20'!Z22</f>
        <v>44390.678728068669</v>
      </c>
      <c r="Z22" s="80">
        <f>'July ''19-June ''20'!AA22</f>
        <v>135479.62197000001</v>
      </c>
      <c r="AA22" s="81">
        <f>'July ''20-June ''21'!Z22</f>
        <v>11311.159447147351</v>
      </c>
      <c r="AB22" s="80">
        <f>'July ''20-June ''21'!AA22</f>
        <v>34943.13207</v>
      </c>
      <c r="AC22" s="81">
        <f t="shared" si="0"/>
        <v>337906.09695452399</v>
      </c>
      <c r="AD22" s="80">
        <f t="shared" si="1"/>
        <v>1343167.44857556</v>
      </c>
      <c r="AE22" s="82">
        <f t="shared" si="2"/>
        <v>1681073.5455300841</v>
      </c>
    </row>
    <row r="23" spans="2:31" x14ac:dyDescent="0.25">
      <c r="B23" s="83" t="s">
        <v>20</v>
      </c>
      <c r="C23" s="84"/>
      <c r="D23" s="84"/>
      <c r="E23" s="85">
        <f>'July ''10-June ''11'!Z23</f>
        <v>10125.129999999999</v>
      </c>
      <c r="F23" s="84">
        <f>'July ''10-June ''11'!AA23</f>
        <v>53656.340000000004</v>
      </c>
      <c r="G23" s="85">
        <f>'July ''11-June ''12'!Z23</f>
        <v>15308.949999999999</v>
      </c>
      <c r="H23" s="84">
        <f>'July ''11-June ''12'!AA23</f>
        <v>53927.31</v>
      </c>
      <c r="I23" s="85">
        <f>'July ''12-June ''13'!Z23</f>
        <v>17263.048463210653</v>
      </c>
      <c r="J23" s="84">
        <f>'July ''12-June ''13'!AA23</f>
        <v>53792.681536789351</v>
      </c>
      <c r="K23" s="85">
        <f>'July ''13-June ''14'!Z23</f>
        <v>18310.204400882674</v>
      </c>
      <c r="L23" s="84">
        <f>'July ''13-June ''14'!AA23</f>
        <v>56875.215599117328</v>
      </c>
      <c r="M23" s="85">
        <f>'July ''14-June ''15'!Z23</f>
        <v>19841.544529385617</v>
      </c>
      <c r="N23" s="84">
        <f>'July ''14-June ''15'!AA23</f>
        <v>58608.919972316442</v>
      </c>
      <c r="O23" s="85">
        <f>'July ''15-June ''16'!Z23</f>
        <v>22367.273678917911</v>
      </c>
      <c r="P23" s="84">
        <f>'July ''15-June ''16'!AA23</f>
        <v>56522.472000000002</v>
      </c>
      <c r="Q23" s="105"/>
      <c r="R23" s="100" t="s">
        <v>20</v>
      </c>
      <c r="S23" s="85">
        <f>'July ''16-June ''17'!Z23</f>
        <v>26328.170000000002</v>
      </c>
      <c r="T23" s="84">
        <f>'July ''16-June ''17'!AA23</f>
        <v>53023.009999999995</v>
      </c>
      <c r="U23" s="85">
        <f>'July ''17-June ''18'!Z23</f>
        <v>28344.19</v>
      </c>
      <c r="V23" s="84">
        <f>'July ''17-June ''18'!AA23</f>
        <v>52911.94</v>
      </c>
      <c r="W23" s="85">
        <f>'July ''18-June ''19'!Z23</f>
        <v>27658.87</v>
      </c>
      <c r="X23" s="84">
        <f>'July ''18-June ''19'!AA23</f>
        <v>55036.670000000006</v>
      </c>
      <c r="Y23" s="85">
        <f>'July ''19-June ''20'!Z23</f>
        <v>28311.881503418761</v>
      </c>
      <c r="Z23" s="84">
        <f>'July ''19-June ''20'!AA23</f>
        <v>57621.766969999997</v>
      </c>
      <c r="AA23" s="85">
        <f>'July ''20-June ''21'!Z23</f>
        <v>7214.1330515954414</v>
      </c>
      <c r="AB23" s="84">
        <f>'July ''20-June ''21'!AA23</f>
        <v>14878.016999999998</v>
      </c>
      <c r="AC23" s="85">
        <f t="shared" si="0"/>
        <v>213859.26257581561</v>
      </c>
      <c r="AD23" s="84">
        <f t="shared" si="1"/>
        <v>551976.32607822306</v>
      </c>
      <c r="AE23" s="86">
        <f t="shared" si="2"/>
        <v>765835.58865403873</v>
      </c>
    </row>
    <row r="24" spans="2:31" x14ac:dyDescent="0.25">
      <c r="B24" s="79" t="s">
        <v>21</v>
      </c>
      <c r="C24" s="80"/>
      <c r="D24" s="80"/>
      <c r="E24" s="81">
        <f>'July ''10-June ''11'!Z24</f>
        <v>17412.489999999998</v>
      </c>
      <c r="F24" s="80">
        <f>'July ''10-June ''11'!AA24</f>
        <v>118309.67000000001</v>
      </c>
      <c r="G24" s="81">
        <f>'July ''11-June ''12'!Z24</f>
        <v>23288.720000000001</v>
      </c>
      <c r="H24" s="80">
        <f>'July ''11-June ''12'!AA24</f>
        <v>107815.56</v>
      </c>
      <c r="I24" s="81">
        <f>'July ''12-June ''13'!Z24</f>
        <v>26298.537002005414</v>
      </c>
      <c r="J24" s="80">
        <f>'July ''12-June ''13'!AA24</f>
        <v>114154.81299799457</v>
      </c>
      <c r="K24" s="81">
        <f>'July ''13-June ''14'!Z24</f>
        <v>27790.676547131308</v>
      </c>
      <c r="L24" s="80">
        <f>'July ''13-June ''14'!AA24</f>
        <v>110912.25345286868</v>
      </c>
      <c r="M24" s="81">
        <f>'July ''14-June ''15'!Z24</f>
        <v>29997.698020531858</v>
      </c>
      <c r="N24" s="80">
        <f>'July ''14-June ''15'!AA24</f>
        <v>116672.38057893238</v>
      </c>
      <c r="O24" s="81">
        <f>'July ''15-June ''16'!Z24</f>
        <v>34026.222771148867</v>
      </c>
      <c r="P24" s="80">
        <f>'July ''15-June ''16'!AA24</f>
        <v>112891.906</v>
      </c>
      <c r="Q24" s="105"/>
      <c r="R24" s="99" t="s">
        <v>21</v>
      </c>
      <c r="S24" s="81">
        <f>'July ''16-June ''17'!Z24</f>
        <v>38497.590000000004</v>
      </c>
      <c r="T24" s="80">
        <f>'July ''16-June ''17'!AA24</f>
        <v>108632.09</v>
      </c>
      <c r="U24" s="81">
        <f>'July ''17-June ''18'!Z24</f>
        <v>43118.6</v>
      </c>
      <c r="V24" s="80">
        <f>'July ''17-June ''18'!AA24</f>
        <v>107096.91999999998</v>
      </c>
      <c r="W24" s="81">
        <f>'July ''18-June ''19'!Z24</f>
        <v>42076.029999999992</v>
      </c>
      <c r="X24" s="80">
        <f>'July ''18-June ''19'!AA24</f>
        <v>109681.81999999999</v>
      </c>
      <c r="Y24" s="81">
        <f>'July ''19-June ''20'!Z24</f>
        <v>43069.449924575798</v>
      </c>
      <c r="Z24" s="80">
        <f>'July ''19-June ''20'!AA24</f>
        <v>113297.30580999999</v>
      </c>
      <c r="AA24" s="81">
        <f>'July ''20-June ''21'!Z24</f>
        <v>10974.499904739565</v>
      </c>
      <c r="AB24" s="80">
        <f>'July ''20-June ''21'!AA24</f>
        <v>28924.433999999997</v>
      </c>
      <c r="AC24" s="81">
        <f t="shared" si="0"/>
        <v>325576.01426539326</v>
      </c>
      <c r="AD24" s="80">
        <f t="shared" si="1"/>
        <v>1119464.7188397953</v>
      </c>
      <c r="AE24" s="82">
        <f t="shared" si="2"/>
        <v>1445040.7331051887</v>
      </c>
    </row>
    <row r="25" spans="2:31" x14ac:dyDescent="0.25">
      <c r="B25" s="83" t="s">
        <v>22</v>
      </c>
      <c r="C25" s="84"/>
      <c r="D25" s="84"/>
      <c r="E25" s="85">
        <f>'July ''10-June ''11'!Z25</f>
        <v>32476.610000000004</v>
      </c>
      <c r="F25" s="84">
        <f>'July ''10-June ''11'!AA25</f>
        <v>240607.53999999998</v>
      </c>
      <c r="G25" s="85">
        <f>'July ''11-June ''12'!Z25</f>
        <v>46701.85</v>
      </c>
      <c r="H25" s="84">
        <f>'July ''11-June ''12'!AA25</f>
        <v>228245.43999999997</v>
      </c>
      <c r="I25" s="85">
        <f>'July ''12-June ''13'!Z25</f>
        <v>52898.930633525873</v>
      </c>
      <c r="J25" s="84">
        <f>'July ''12-June ''13'!AA25</f>
        <v>240115.9893664741</v>
      </c>
      <c r="K25" s="85">
        <f>'July ''13-June ''14'!Z25</f>
        <v>55775.48038171322</v>
      </c>
      <c r="L25" s="84">
        <f>'July ''13-June ''14'!AA25</f>
        <v>233764.3796182868</v>
      </c>
      <c r="M25" s="85">
        <f>'July ''14-June ''15'!Z25</f>
        <v>60125.508985833105</v>
      </c>
      <c r="N25" s="84">
        <f>'July ''14-June ''15'!AA25</f>
        <v>244197.20876779672</v>
      </c>
      <c r="O25" s="85">
        <f>'July ''15-June ''16'!Z25</f>
        <v>68234.178609416442</v>
      </c>
      <c r="P25" s="84">
        <f>'July ''15-June ''16'!AA25</f>
        <v>236131.47988000003</v>
      </c>
      <c r="Q25" s="105"/>
      <c r="R25" s="100" t="s">
        <v>22</v>
      </c>
      <c r="S25" s="85">
        <f>'July ''16-June ''17'!Z25</f>
        <v>79121.610000000015</v>
      </c>
      <c r="T25" s="84">
        <f>'July ''16-June ''17'!AA25</f>
        <v>231638.27000000002</v>
      </c>
      <c r="U25" s="85">
        <f>'July ''17-June ''18'!Z25</f>
        <v>86467.479999999981</v>
      </c>
      <c r="V25" s="84">
        <f>'July ''17-June ''18'!AA25</f>
        <v>233072.96000000002</v>
      </c>
      <c r="W25" s="85">
        <f>'July ''18-June ''19'!Z25</f>
        <v>84376.780000000013</v>
      </c>
      <c r="X25" s="84">
        <f>'July ''18-June ''19'!AA25</f>
        <v>239315.12</v>
      </c>
      <c r="Y25" s="85">
        <f>'July ''19-June ''20'!Z25</f>
        <v>86368.944105116869</v>
      </c>
      <c r="Z25" s="84">
        <f>'July ''19-June ''20'!AA25</f>
        <v>249836.82769999997</v>
      </c>
      <c r="AA25" s="85">
        <f>'July ''20-June ''21'!Z25</f>
        <v>22007.614640523345</v>
      </c>
      <c r="AB25" s="84">
        <f>'July ''20-June ''21'!AA25</f>
        <v>62464.047029999994</v>
      </c>
      <c r="AC25" s="85">
        <f t="shared" si="0"/>
        <v>652547.37271560554</v>
      </c>
      <c r="AD25" s="84">
        <f t="shared" si="1"/>
        <v>2376925.2153325574</v>
      </c>
      <c r="AE25" s="86">
        <f t="shared" si="2"/>
        <v>3029472.5880481629</v>
      </c>
    </row>
    <row r="26" spans="2:31" x14ac:dyDescent="0.25">
      <c r="B26" s="79" t="s">
        <v>23</v>
      </c>
      <c r="C26" s="80"/>
      <c r="D26" s="80"/>
      <c r="E26" s="81">
        <f>'July ''10-June ''11'!Z26</f>
        <v>142696.62</v>
      </c>
      <c r="F26" s="80">
        <f>'July ''10-June ''11'!AA26</f>
        <v>1109382.7100000002</v>
      </c>
      <c r="G26" s="81">
        <f>'July ''11-June ''12'!Z26</f>
        <v>198915.23</v>
      </c>
      <c r="H26" s="80">
        <f>'July ''11-June ''12'!AA26</f>
        <v>1041882.51</v>
      </c>
      <c r="I26" s="81">
        <f>'July ''12-June ''13'!Z26</f>
        <v>223663.70170820551</v>
      </c>
      <c r="J26" s="80">
        <f>'July ''12-June ''13'!AA26</f>
        <v>1072455.1582917944</v>
      </c>
      <c r="K26" s="81">
        <f>'July ''13-June ''14'!Z26</f>
        <v>237468.24917142751</v>
      </c>
      <c r="L26" s="80">
        <f>'July ''13-June ''14'!AA26</f>
        <v>1064323.7508285725</v>
      </c>
      <c r="M26" s="81">
        <f>'July ''14-June ''15'!Z26</f>
        <v>255048.46142384841</v>
      </c>
      <c r="N26" s="80">
        <f>'July ''14-June ''15'!AA26</f>
        <v>1114625.9810910933</v>
      </c>
      <c r="O26" s="81">
        <f>'July ''15-June ''16'!Z26</f>
        <v>290627.08593214414</v>
      </c>
      <c r="P26" s="80">
        <f>'July ''15-June ''16'!AA26</f>
        <v>1095211.8985299999</v>
      </c>
      <c r="Q26" s="105"/>
      <c r="R26" s="99" t="s">
        <v>23</v>
      </c>
      <c r="S26" s="81">
        <f>'July ''16-June ''17'!Z26</f>
        <v>336293.14</v>
      </c>
      <c r="T26" s="80">
        <f>'July ''16-June ''17'!AA26</f>
        <v>1063715.6499999999</v>
      </c>
      <c r="U26" s="81">
        <f>'July ''17-June ''18'!Z26</f>
        <v>368287.41000000003</v>
      </c>
      <c r="V26" s="80">
        <f>'July ''17-June ''18'!AA26</f>
        <v>1072964.97</v>
      </c>
      <c r="W26" s="81">
        <f>'July ''18-June ''19'!Z26</f>
        <v>359382.66000000009</v>
      </c>
      <c r="X26" s="80">
        <f>'July ''18-June ''19'!AA26</f>
        <v>1099986.28</v>
      </c>
      <c r="Y26" s="81">
        <f>'July ''19-June ''20'!Z26</f>
        <v>367867.70822549786</v>
      </c>
      <c r="Z26" s="80">
        <f>'July ''19-June ''20'!AA26</f>
        <v>1142467.7754499998</v>
      </c>
      <c r="AA26" s="81">
        <f>'July ''20-June ''21'!Z26</f>
        <v>93736.1364318587</v>
      </c>
      <c r="AB26" s="80">
        <f>'July ''20-June ''21'!AA26</f>
        <v>297957.94874999998</v>
      </c>
      <c r="AC26" s="81">
        <f t="shared" si="0"/>
        <v>2780250.2664611237</v>
      </c>
      <c r="AD26" s="80">
        <f t="shared" si="1"/>
        <v>10877016.68419146</v>
      </c>
      <c r="AE26" s="82">
        <f t="shared" si="2"/>
        <v>13657266.950652584</v>
      </c>
    </row>
    <row r="27" spans="2:31" x14ac:dyDescent="0.25">
      <c r="B27" s="83" t="s">
        <v>24</v>
      </c>
      <c r="C27" s="84"/>
      <c r="D27" s="84"/>
      <c r="E27" s="85">
        <f>'July ''10-June ''11'!Z27</f>
        <v>188554.55000000005</v>
      </c>
      <c r="F27" s="84">
        <f>'July ''10-June ''11'!AA27</f>
        <v>1441995.42</v>
      </c>
      <c r="G27" s="85">
        <f>'July ''11-June ''12'!Z27</f>
        <v>260767.62</v>
      </c>
      <c r="H27" s="84">
        <f>'July ''11-June ''12'!AA27</f>
        <v>1328160.8400000001</v>
      </c>
      <c r="I27" s="85">
        <f>'July ''12-June ''13'!Z27</f>
        <v>296388.84435387736</v>
      </c>
      <c r="J27" s="84">
        <f>'July ''12-June ''13'!AA27</f>
        <v>1401877.6056461227</v>
      </c>
      <c r="K27" s="85">
        <f>'July ''13-June ''14'!Z27</f>
        <v>311970.77059139305</v>
      </c>
      <c r="L27" s="84">
        <f>'July ''13-June ''14'!AA27</f>
        <v>1381327.3494086068</v>
      </c>
      <c r="M27" s="85">
        <f>'July ''14-June ''15'!Z27</f>
        <v>335014.64634200087</v>
      </c>
      <c r="N27" s="84">
        <f>'July ''14-June ''15'!AA27</f>
        <v>1436380.8692844566</v>
      </c>
      <c r="O27" s="85">
        <f>'July ''15-June ''16'!Z27</f>
        <v>380997.1079857889</v>
      </c>
      <c r="P27" s="84">
        <f>'July ''15-June ''16'!AA27</f>
        <v>1359881.156</v>
      </c>
      <c r="Q27" s="105"/>
      <c r="R27" s="100" t="s">
        <v>24</v>
      </c>
      <c r="S27" s="85">
        <f>'July ''16-June ''17'!Z27</f>
        <v>432845.22000000003</v>
      </c>
      <c r="T27" s="84">
        <f>'July ''16-June ''17'!AA27</f>
        <v>1295170</v>
      </c>
      <c r="U27" s="85">
        <f>'July ''17-June ''18'!Z27</f>
        <v>482805.81</v>
      </c>
      <c r="V27" s="84">
        <f>'July ''17-June ''18'!AA27</f>
        <v>1292588.8500000001</v>
      </c>
      <c r="W27" s="85">
        <f>'July ''18-June ''19'!Z27</f>
        <v>471132.12999999995</v>
      </c>
      <c r="X27" s="84">
        <f>'July ''18-June ''19'!AA27</f>
        <v>1309841.8900000001</v>
      </c>
      <c r="Y27" s="85">
        <f>'July ''19-June ''20'!Z27</f>
        <v>482255.57439694944</v>
      </c>
      <c r="Z27" s="84">
        <f>'July ''19-June ''20'!AA27</f>
        <v>1330294.6523</v>
      </c>
      <c r="AA27" s="85">
        <f>'July ''20-June ''21'!Z27</f>
        <v>122883.23788615194</v>
      </c>
      <c r="AB27" s="84">
        <f>'July ''20-June ''21'!AA27</f>
        <v>342464.66099999996</v>
      </c>
      <c r="AC27" s="85">
        <f t="shared" si="0"/>
        <v>3642732.2736700098</v>
      </c>
      <c r="AD27" s="84">
        <f t="shared" si="1"/>
        <v>13577518.632639186</v>
      </c>
      <c r="AE27" s="86">
        <f t="shared" si="2"/>
        <v>17220250.906309195</v>
      </c>
    </row>
    <row r="28" spans="2:31" x14ac:dyDescent="0.25">
      <c r="B28" s="79" t="s">
        <v>25</v>
      </c>
      <c r="C28" s="80"/>
      <c r="D28" s="80"/>
      <c r="E28" s="81">
        <f>'July ''10-June ''11'!Z28</f>
        <v>16069.79</v>
      </c>
      <c r="F28" s="80">
        <f>'July ''10-June ''11'!AA28</f>
        <v>80311.079999999987</v>
      </c>
      <c r="G28" s="81">
        <f>'July ''11-June ''12'!Z28</f>
        <v>20409.8</v>
      </c>
      <c r="H28" s="80">
        <f>'July ''11-June ''12'!AA28</f>
        <v>75190.510000000009</v>
      </c>
      <c r="I28" s="81">
        <f>'July ''12-June ''13'!Z28</f>
        <v>23244.578498810963</v>
      </c>
      <c r="J28" s="80">
        <f>'July ''12-June ''13'!AA28</f>
        <v>82644.041501189029</v>
      </c>
      <c r="K28" s="81">
        <f>'July ''13-June ''14'!Z28</f>
        <v>24398.058511076957</v>
      </c>
      <c r="L28" s="80">
        <f>'July ''13-June ''14'!AA28</f>
        <v>80097.80148892304</v>
      </c>
      <c r="M28" s="81">
        <f>'July ''14-June ''15'!Z28</f>
        <v>26311.624702184839</v>
      </c>
      <c r="N28" s="80">
        <f>'July ''14-June ''15'!AA28</f>
        <v>83893.434240431554</v>
      </c>
      <c r="O28" s="81">
        <f>'July ''15-June ''16'!Z28</f>
        <v>29819.92904070903</v>
      </c>
      <c r="P28" s="80">
        <f>'July ''15-June ''16'!AA28</f>
        <v>76256.748000000007</v>
      </c>
      <c r="Q28" s="105"/>
      <c r="R28" s="99" t="s">
        <v>25</v>
      </c>
      <c r="S28" s="81">
        <f>'July ''16-June ''17'!Z28</f>
        <v>32966.269999999997</v>
      </c>
      <c r="T28" s="80">
        <f>'July ''16-June ''17'!AA28</f>
        <v>74488.180000000008</v>
      </c>
      <c r="U28" s="81">
        <f>'July ''17-June ''18'!Z28</f>
        <v>37788.310000000005</v>
      </c>
      <c r="V28" s="80">
        <f>'July ''17-June ''18'!AA28</f>
        <v>72272.290000000008</v>
      </c>
      <c r="W28" s="81">
        <f>'July ''18-June ''19'!Z28</f>
        <v>36874.62999999999</v>
      </c>
      <c r="X28" s="80">
        <f>'July ''18-June ''19'!AA28</f>
        <v>73185.659999999989</v>
      </c>
      <c r="Y28" s="81">
        <f>'July ''19-June ''20'!Z28</f>
        <v>37745.250222405099</v>
      </c>
      <c r="Z28" s="80">
        <f>'July ''19-June ''20'!AA28</f>
        <v>74956.074889999989</v>
      </c>
      <c r="AA28" s="81">
        <f>'July ''20-June ''21'!Z28</f>
        <v>9617.8421058700897</v>
      </c>
      <c r="AB28" s="80">
        <f>'July ''20-June ''21'!AA28</f>
        <v>19321.532999999999</v>
      </c>
      <c r="AC28" s="81">
        <f t="shared" si="0"/>
        <v>285628.24097518681</v>
      </c>
      <c r="AD28" s="80">
        <f t="shared" si="1"/>
        <v>773295.82012054371</v>
      </c>
      <c r="AE28" s="82">
        <f t="shared" si="2"/>
        <v>1058924.0610957304</v>
      </c>
    </row>
    <row r="29" spans="2:31" x14ac:dyDescent="0.25">
      <c r="B29" s="83" t="s">
        <v>26</v>
      </c>
      <c r="C29" s="84"/>
      <c r="D29" s="84"/>
      <c r="E29" s="85">
        <f>'July ''10-June ''11'!Z29</f>
        <v>8280.64</v>
      </c>
      <c r="F29" s="84">
        <f>'July ''10-June ''11'!AA29</f>
        <v>54174.61</v>
      </c>
      <c r="G29" s="85">
        <f>'July ''11-June ''12'!Z29</f>
        <v>9966.739999999998</v>
      </c>
      <c r="H29" s="84">
        <f>'July ''11-June ''12'!AA29</f>
        <v>52332.59</v>
      </c>
      <c r="I29" s="85">
        <f>'July ''12-June ''13'!Z29</f>
        <v>11892.252363556247</v>
      </c>
      <c r="J29" s="84">
        <f>'July ''12-June ''13'!AA29</f>
        <v>50193.83763644375</v>
      </c>
      <c r="K29" s="85">
        <f>'July ''13-June ''14'!Z29</f>
        <v>12003.258172372849</v>
      </c>
      <c r="L29" s="84">
        <f>'July ''13-June ''14'!AA29</f>
        <v>51459.671827627142</v>
      </c>
      <c r="M29" s="85">
        <f>'July ''14-June ''15'!Z29</f>
        <v>12927.606346175096</v>
      </c>
      <c r="N29" s="84">
        <f>'July ''14-June ''15'!AA29</f>
        <v>51914.850522328845</v>
      </c>
      <c r="O29" s="85">
        <f>'July ''15-June ''16'!Z29</f>
        <v>14562.029374358015</v>
      </c>
      <c r="P29" s="84">
        <f>'July ''15-June ''16'!AA29</f>
        <v>47616.964</v>
      </c>
      <c r="Q29" s="105"/>
      <c r="R29" s="100" t="s">
        <v>26</v>
      </c>
      <c r="S29" s="85">
        <f>'July ''16-June ''17'!Z29</f>
        <v>17957.920000000002</v>
      </c>
      <c r="T29" s="84">
        <f>'July ''16-June ''17'!AA29</f>
        <v>39797.789999999994</v>
      </c>
      <c r="U29" s="85">
        <f>'July ''17-June ''18'!Z29</f>
        <v>18453.239999999998</v>
      </c>
      <c r="V29" s="84">
        <f>'July ''17-June ''18'!AA29</f>
        <v>37863.449999999997</v>
      </c>
      <c r="W29" s="85">
        <f>'July ''18-June ''19'!Z29</f>
        <v>18007.050000000003</v>
      </c>
      <c r="X29" s="84">
        <f>'July ''18-June ''19'!AA29</f>
        <v>38448.340000000004</v>
      </c>
      <c r="Y29" s="85">
        <f>'July ''19-June ''20'!Z29</f>
        <v>18432.213843371592</v>
      </c>
      <c r="Z29" s="84">
        <f>'July ''19-June ''20'!AA29</f>
        <v>39092.238950000006</v>
      </c>
      <c r="AA29" s="85">
        <f>'July ''20-June ''21'!Z29</f>
        <v>4696.7012054657826</v>
      </c>
      <c r="AB29" s="84">
        <f>'July ''20-June ''21'!AA29</f>
        <v>9966.7259999999987</v>
      </c>
      <c r="AC29" s="85">
        <f t="shared" si="0"/>
        <v>142482.9500998338</v>
      </c>
      <c r="AD29" s="84">
        <f t="shared" si="1"/>
        <v>462894.34293639974</v>
      </c>
      <c r="AE29" s="86">
        <f t="shared" si="2"/>
        <v>605377.29303623352</v>
      </c>
    </row>
    <row r="30" spans="2:31" x14ac:dyDescent="0.25">
      <c r="B30" s="79" t="s">
        <v>27</v>
      </c>
      <c r="C30" s="80"/>
      <c r="D30" s="80"/>
      <c r="E30" s="81">
        <f>'July ''10-June ''11'!Z30</f>
        <v>1635.1799999999998</v>
      </c>
      <c r="F30" s="80">
        <f>'July ''10-June ''11'!AA30</f>
        <v>4289.6900000000005</v>
      </c>
      <c r="G30" s="81">
        <f>'July ''11-June ''12'!Z30</f>
        <v>1494.7399999999998</v>
      </c>
      <c r="H30" s="80">
        <f>'July ''11-June ''12'!AA30</f>
        <v>4093.5699999999997</v>
      </c>
      <c r="I30" s="81">
        <f>'July ''12-June ''13'!Z30</f>
        <v>1695.9450857595095</v>
      </c>
      <c r="J30" s="80">
        <f>'July ''12-June ''13'!AA30</f>
        <v>4019.27491424049</v>
      </c>
      <c r="K30" s="81">
        <f>'July ''13-June ''14'!Z30</f>
        <v>1787.1057776780656</v>
      </c>
      <c r="L30" s="80">
        <f>'July ''13-June ''14'!AA30</f>
        <v>4335.1242223219342</v>
      </c>
      <c r="M30" s="81">
        <f>'July ''14-June ''15'!Z30</f>
        <v>1939.1007303031665</v>
      </c>
      <c r="N30" s="80">
        <f>'July ''14-June ''15'!AA30</f>
        <v>4456.905082432464</v>
      </c>
      <c r="O30" s="81">
        <f>'July ''15-June ''16'!Z30</f>
        <v>2183.9160063726795</v>
      </c>
      <c r="P30" s="80">
        <f>'July ''15-June ''16'!AA30</f>
        <v>4020.7850000000003</v>
      </c>
      <c r="Q30" s="105"/>
      <c r="R30" s="99" t="s">
        <v>27</v>
      </c>
      <c r="S30" s="81">
        <f>'July ''16-June ''17'!Z30</f>
        <v>2502.9699999999998</v>
      </c>
      <c r="T30" s="80">
        <f>'July ''16-June ''17'!AA30</f>
        <v>4534.26</v>
      </c>
      <c r="U30" s="81">
        <f>'July ''17-June ''18'!Z30</f>
        <v>2767.5000000000005</v>
      </c>
      <c r="V30" s="80">
        <f>'July ''17-June ''18'!AA30</f>
        <v>3496.8800000000006</v>
      </c>
      <c r="W30" s="81">
        <f>'July ''18-June ''19'!Z30</f>
        <v>2700.5699999999997</v>
      </c>
      <c r="X30" s="80">
        <f>'July ''18-June ''19'!AA30</f>
        <v>3500.35</v>
      </c>
      <c r="Y30" s="81">
        <f>'July ''19-June ''20'!Z30</f>
        <v>2764.3395204032486</v>
      </c>
      <c r="Z30" s="80">
        <f>'July ''19-June ''20'!AA30</f>
        <v>3714.4275599999996</v>
      </c>
      <c r="AA30" s="81">
        <f>'July ''20-June ''21'!Z30</f>
        <v>704.37993545438826</v>
      </c>
      <c r="AB30" s="80">
        <f>'July ''20-June ''21'!AA30</f>
        <v>946.63800000000015</v>
      </c>
      <c r="AC30" s="81">
        <f t="shared" si="0"/>
        <v>21471.367120516668</v>
      </c>
      <c r="AD30" s="80">
        <f t="shared" si="1"/>
        <v>40461.266778994883</v>
      </c>
      <c r="AE30" s="82">
        <f t="shared" si="2"/>
        <v>61932.633899511551</v>
      </c>
    </row>
    <row r="31" spans="2:31" x14ac:dyDescent="0.25">
      <c r="B31" s="83" t="s">
        <v>28</v>
      </c>
      <c r="C31" s="84"/>
      <c r="D31" s="84"/>
      <c r="E31" s="85">
        <f>'July ''10-June ''11'!Z31</f>
        <v>17221.740000000002</v>
      </c>
      <c r="F31" s="84">
        <f>'July ''10-June ''11'!AA31</f>
        <v>117527.26000000001</v>
      </c>
      <c r="G31" s="85">
        <f>'July ''11-June ''12'!Z31</f>
        <v>24878.09</v>
      </c>
      <c r="H31" s="84">
        <f>'July ''11-June ''12'!AA31</f>
        <v>111239.68000000002</v>
      </c>
      <c r="I31" s="85">
        <f>'July ''12-June ''13'!Z31</f>
        <v>28469.504062614964</v>
      </c>
      <c r="J31" s="84">
        <f>'July ''12-June ''13'!AA31</f>
        <v>124844.60593738503</v>
      </c>
      <c r="K31" s="85">
        <f>'July ''13-June ''14'!Z31</f>
        <v>29702.648846726814</v>
      </c>
      <c r="L31" s="84">
        <f>'July ''13-June ''14'!AA31</f>
        <v>116718.5411532732</v>
      </c>
      <c r="M31" s="85">
        <f>'July ''14-June ''15'!Z31</f>
        <v>32026.084858040911</v>
      </c>
      <c r="N31" s="84">
        <f>'July ''14-June ''15'!AA31</f>
        <v>119388.26869038476</v>
      </c>
      <c r="O31" s="85">
        <f>'July ''15-June ''16'!Z31</f>
        <v>36348.383076665697</v>
      </c>
      <c r="P31" s="84">
        <f>'July ''15-June ''16'!AA31</f>
        <v>112586.14700000003</v>
      </c>
      <c r="Q31" s="105"/>
      <c r="R31" s="100" t="s">
        <v>28</v>
      </c>
      <c r="S31" s="85">
        <f>'July ''16-June ''17'!Z31</f>
        <v>39213.149999999994</v>
      </c>
      <c r="T31" s="84">
        <f>'July ''16-June ''17'!AA31</f>
        <v>113503.04000000001</v>
      </c>
      <c r="U31" s="85">
        <f>'July ''17-June ''18'!Z31</f>
        <v>46061.27</v>
      </c>
      <c r="V31" s="84">
        <f>'July ''17-June ''18'!AA31</f>
        <v>106690.83</v>
      </c>
      <c r="W31" s="85">
        <f>'July ''18-June ''19'!Z31</f>
        <v>44947.560000000005</v>
      </c>
      <c r="X31" s="84">
        <f>'July ''18-June ''19'!AA31</f>
        <v>109789.91999999998</v>
      </c>
      <c r="Y31" s="85">
        <f>'July ''19-June ''20'!Z31</f>
        <v>46008.775417465455</v>
      </c>
      <c r="Z31" s="84">
        <f>'July ''19-June ''20'!AA31</f>
        <v>111891.50086999999</v>
      </c>
      <c r="AA31" s="85">
        <f>'July ''20-June ''21'!Z31</f>
        <v>11723.467190304509</v>
      </c>
      <c r="AB31" s="84">
        <f>'July ''20-June ''21'!AA31</f>
        <v>28374.191999999999</v>
      </c>
      <c r="AC31" s="85">
        <f t="shared" si="0"/>
        <v>344877.20626151387</v>
      </c>
      <c r="AD31" s="84">
        <f t="shared" si="1"/>
        <v>1144179.793651043</v>
      </c>
      <c r="AE31" s="86">
        <f t="shared" si="2"/>
        <v>1489056.9999125567</v>
      </c>
    </row>
    <row r="32" spans="2:31" x14ac:dyDescent="0.25">
      <c r="B32" s="79" t="s">
        <v>29</v>
      </c>
      <c r="C32" s="80"/>
      <c r="D32" s="80"/>
      <c r="E32" s="81">
        <f>'July ''10-June ''11'!Z32</f>
        <v>99816.55</v>
      </c>
      <c r="F32" s="80">
        <f>'July ''10-June ''11'!AA32</f>
        <v>842529.12</v>
      </c>
      <c r="G32" s="81">
        <f>'July ''11-June ''12'!Z32</f>
        <v>148483.95000000001</v>
      </c>
      <c r="H32" s="80">
        <f>'July ''11-June ''12'!AA32</f>
        <v>793593.24000000011</v>
      </c>
      <c r="I32" s="81">
        <f>'July ''12-June ''13'!Z32</f>
        <v>168971.69986733279</v>
      </c>
      <c r="J32" s="80">
        <f>'July ''12-June ''13'!AA32</f>
        <v>837570.35013266711</v>
      </c>
      <c r="K32" s="81">
        <f>'July ''13-June ''14'!Z32</f>
        <v>177591.54380235649</v>
      </c>
      <c r="L32" s="80">
        <f>'July ''13-June ''14'!AA32</f>
        <v>835785.58619764354</v>
      </c>
      <c r="M32" s="81">
        <f>'July ''14-June ''15'!Z32</f>
        <v>190726.31917484675</v>
      </c>
      <c r="N32" s="80">
        <f>'July ''14-June ''15'!AA32</f>
        <v>851468.96672374511</v>
      </c>
      <c r="O32" s="81">
        <f>'July ''15-June ''16'!Z32</f>
        <v>216943.98450001466</v>
      </c>
      <c r="P32" s="80">
        <f>'July ''15-June ''16'!AA32</f>
        <v>832320.90014999988</v>
      </c>
      <c r="Q32" s="105"/>
      <c r="R32" s="99" t="s">
        <v>29</v>
      </c>
      <c r="S32" s="81">
        <f>'July ''16-June ''17'!Z32</f>
        <v>256333.65000000002</v>
      </c>
      <c r="T32" s="80">
        <f>'July ''16-June ''17'!AA32</f>
        <v>793557.58000000007</v>
      </c>
      <c r="U32" s="81">
        <f>'July ''17-June ''18'!Z32</f>
        <v>274914.97000000003</v>
      </c>
      <c r="V32" s="80">
        <f>'July ''17-June ''18'!AA32</f>
        <v>806548.04</v>
      </c>
      <c r="W32" s="81">
        <f>'July ''18-June ''19'!Z32</f>
        <v>268267.87</v>
      </c>
      <c r="X32" s="80">
        <f>'July ''18-June ''19'!AA32</f>
        <v>827715.61999999988</v>
      </c>
      <c r="Y32" s="81">
        <f>'July ''19-June ''20'!Z32</f>
        <v>274601.67489024252</v>
      </c>
      <c r="Z32" s="80">
        <f>'July ''19-June ''20'!AA32</f>
        <v>858829.4797400001</v>
      </c>
      <c r="AA32" s="81">
        <f>'July ''20-June ''21'!Z32</f>
        <v>69971.078822932788</v>
      </c>
      <c r="AB32" s="80">
        <f>'July ''20-June ''21'!AA32</f>
        <v>220608.12312</v>
      </c>
      <c r="AC32" s="81">
        <f t="shared" si="0"/>
        <v>2076652.2122347932</v>
      </c>
      <c r="AD32" s="80">
        <f t="shared" si="1"/>
        <v>8279918.8829440568</v>
      </c>
      <c r="AE32" s="82">
        <f t="shared" si="2"/>
        <v>10356571.09517885</v>
      </c>
    </row>
    <row r="33" spans="1:31" x14ac:dyDescent="0.25">
      <c r="B33" s="83" t="s">
        <v>30</v>
      </c>
      <c r="C33" s="84"/>
      <c r="D33" s="84"/>
      <c r="E33" s="85">
        <f>'July ''10-June ''11'!Z33</f>
        <v>13582.07</v>
      </c>
      <c r="F33" s="84">
        <f>'July ''10-June ''11'!AA33</f>
        <v>92719.51</v>
      </c>
      <c r="G33" s="85">
        <f>'July ''11-June ''12'!Z33</f>
        <v>18138.96</v>
      </c>
      <c r="H33" s="84">
        <f>'July ''11-June ''12'!AA33</f>
        <v>87159.329999999987</v>
      </c>
      <c r="I33" s="85">
        <f>'July ''12-June ''13'!Z33</f>
        <v>20800.600824825851</v>
      </c>
      <c r="J33" s="84">
        <f>'July ''12-June ''13'!AA33</f>
        <v>89112.66917517416</v>
      </c>
      <c r="K33" s="85">
        <f>'July ''13-June ''14'!Z33</f>
        <v>21708.919827793754</v>
      </c>
      <c r="L33" s="84">
        <f>'July ''13-June ''14'!AA33</f>
        <v>90733.280172206229</v>
      </c>
      <c r="M33" s="85">
        <f>'July ''14-June ''15'!Z33</f>
        <v>23434.299644747309</v>
      </c>
      <c r="N33" s="84">
        <f>'July ''14-June ''15'!AA33</f>
        <v>90802.345858449946</v>
      </c>
      <c r="O33" s="85">
        <f>'July ''15-June ''16'!Z33</f>
        <v>26502.13586184954</v>
      </c>
      <c r="P33" s="84">
        <f>'July ''15-June ''16'!AA33</f>
        <v>86907.441850000003</v>
      </c>
      <c r="Q33" s="105"/>
      <c r="R33" s="100" t="s">
        <v>30</v>
      </c>
      <c r="S33" s="85">
        <f>'July ''16-June ''17'!Z33</f>
        <v>30723.710000000003</v>
      </c>
      <c r="T33" s="84">
        <f>'July ''16-June ''17'!AA33</f>
        <v>83298.45</v>
      </c>
      <c r="U33" s="85">
        <f>'July ''17-June ''18'!Z33</f>
        <v>33583.919999999998</v>
      </c>
      <c r="V33" s="84">
        <f>'July ''17-June ''18'!AA33</f>
        <v>83129.680000000008</v>
      </c>
      <c r="W33" s="85">
        <f>'July ''18-June ''19'!Z33</f>
        <v>32771.9</v>
      </c>
      <c r="X33" s="84">
        <f>'July ''18-June ''19'!AA33</f>
        <v>84945.650000000009</v>
      </c>
      <c r="Y33" s="85">
        <f>'July ''19-June ''20'!Z33</f>
        <v>33545.646882731322</v>
      </c>
      <c r="Z33" s="84">
        <f>'July ''19-June ''20'!AA33</f>
        <v>87652.822950000002</v>
      </c>
      <c r="AA33" s="85">
        <f>'July ''20-June ''21'!Z33</f>
        <v>8547.7457032167658</v>
      </c>
      <c r="AB33" s="84">
        <f>'July ''20-June ''21'!AA33</f>
        <v>22272.985349999999</v>
      </c>
      <c r="AC33" s="85">
        <f t="shared" si="0"/>
        <v>254792.16304194776</v>
      </c>
      <c r="AD33" s="84">
        <f t="shared" si="1"/>
        <v>876461.18000583025</v>
      </c>
      <c r="AE33" s="86">
        <f t="shared" si="2"/>
        <v>1131253.3430477781</v>
      </c>
    </row>
    <row r="34" spans="1:31" x14ac:dyDescent="0.25">
      <c r="B34" s="79" t="s">
        <v>31</v>
      </c>
      <c r="C34" s="80"/>
      <c r="D34" s="80"/>
      <c r="E34" s="81">
        <f>'July ''10-June ''11'!Z34</f>
        <v>7158.9000000000015</v>
      </c>
      <c r="F34" s="80">
        <f>'July ''10-June ''11'!AA34</f>
        <v>44325.68</v>
      </c>
      <c r="G34" s="81">
        <f>'July ''11-June ''12'!Z34</f>
        <v>8213.6600000000017</v>
      </c>
      <c r="H34" s="80">
        <f>'July ''11-June ''12'!AA34</f>
        <v>43580.7</v>
      </c>
      <c r="I34" s="81">
        <f>'July ''12-June ''13'!Z34</f>
        <v>9991.5384476752297</v>
      </c>
      <c r="J34" s="80">
        <f>'July ''12-June ''13'!AA34</f>
        <v>47118.321552324771</v>
      </c>
      <c r="K34" s="81">
        <f>'July ''13-June ''14'!Z34</f>
        <v>9895.3591765708316</v>
      </c>
      <c r="L34" s="80">
        <f>'July ''13-June ''14'!AA34</f>
        <v>47213.050823429163</v>
      </c>
      <c r="M34" s="81">
        <f>'July ''14-June ''15'!Z34</f>
        <v>10640.599393929433</v>
      </c>
      <c r="N34" s="80">
        <f>'July ''14-June ''15'!AA34</f>
        <v>46582.180958997655</v>
      </c>
      <c r="O34" s="81">
        <f>'July ''15-June ''16'!Z34</f>
        <v>12000.670843531097</v>
      </c>
      <c r="P34" s="80">
        <f>'July ''15-June ''16'!AA34</f>
        <v>42379.05799999999</v>
      </c>
      <c r="Q34" s="105"/>
      <c r="R34" s="99" t="s">
        <v>31</v>
      </c>
      <c r="S34" s="81">
        <f>'July ''16-June ''17'!Z34</f>
        <v>14364.170000000002</v>
      </c>
      <c r="T34" s="80">
        <f>'July ''16-June ''17'!AA34</f>
        <v>38601.520000000004</v>
      </c>
      <c r="U34" s="81">
        <f>'July ''17-June ''18'!Z34</f>
        <v>15207.460000000001</v>
      </c>
      <c r="V34" s="80">
        <f>'July ''17-June ''18'!AA34</f>
        <v>38128.850000000006</v>
      </c>
      <c r="W34" s="81">
        <f>'July ''18-June ''19'!Z34</f>
        <v>14839.740000000002</v>
      </c>
      <c r="X34" s="80">
        <f>'July ''18-June ''19'!AA34</f>
        <v>37918.869999999995</v>
      </c>
      <c r="Y34" s="81">
        <f>'July ''19-June ''20'!Z34</f>
        <v>15190.107791348149</v>
      </c>
      <c r="Z34" s="80">
        <f>'July ''19-June ''20'!AA34</f>
        <v>38439.057659999999</v>
      </c>
      <c r="AA34" s="81">
        <f>'July ''20-June ''21'!Z34</f>
        <v>3870.5827747657204</v>
      </c>
      <c r="AB34" s="80">
        <f>'July ''20-June ''21'!AA34</f>
        <v>9828.1260000000002</v>
      </c>
      <c r="AC34" s="81">
        <f t="shared" si="0"/>
        <v>117502.20565305476</v>
      </c>
      <c r="AD34" s="80">
        <f t="shared" si="1"/>
        <v>424287.28899475158</v>
      </c>
      <c r="AE34" s="82">
        <f t="shared" si="2"/>
        <v>541789.49464780628</v>
      </c>
    </row>
    <row r="35" spans="1:31" x14ac:dyDescent="0.25">
      <c r="B35" s="83" t="s">
        <v>32</v>
      </c>
      <c r="C35" s="84"/>
      <c r="D35" s="84"/>
      <c r="E35" s="85">
        <f>'July ''10-June ''11'!Z35</f>
        <v>10390.550000000001</v>
      </c>
      <c r="F35" s="84">
        <f>'July ''10-June ''11'!AA35</f>
        <v>56074.789999999986</v>
      </c>
      <c r="G35" s="85">
        <f>'July ''11-June ''12'!Z35</f>
        <v>13275.2</v>
      </c>
      <c r="H35" s="84">
        <f>'July ''11-June ''12'!AA35</f>
        <v>54661.07</v>
      </c>
      <c r="I35" s="85">
        <f>'July ''12-June ''13'!Z35</f>
        <v>14665.26462078566</v>
      </c>
      <c r="J35" s="84">
        <f>'July ''12-June ''13'!AA35</f>
        <v>53679.635379214349</v>
      </c>
      <c r="K35" s="85">
        <f>'July ''13-June ''14'!Z35</f>
        <v>15916.803793364948</v>
      </c>
      <c r="L35" s="84">
        <f>'July ''13-June ''14'!AA35</f>
        <v>58321.446206635046</v>
      </c>
      <c r="M35" s="85">
        <f>'July ''14-June ''15'!Z35</f>
        <v>17209.670368624335</v>
      </c>
      <c r="N35" s="84">
        <f>'July ''14-June ''15'!AA35</f>
        <v>61084.633573302985</v>
      </c>
      <c r="O35" s="85">
        <f>'July ''15-June ''16'!Z35</f>
        <v>19395.87104713083</v>
      </c>
      <c r="P35" s="84">
        <f>'July ''15-June ''16'!AA35</f>
        <v>57930.729000000007</v>
      </c>
      <c r="Q35" s="105"/>
      <c r="R35" s="100" t="s">
        <v>32</v>
      </c>
      <c r="S35" s="85">
        <f>'July ''16-June ''17'!Z35</f>
        <v>23269.260000000002</v>
      </c>
      <c r="T35" s="84">
        <f>'July ''16-June ''17'!AA35</f>
        <v>53322.28</v>
      </c>
      <c r="U35" s="85">
        <f>'July ''17-June ''18'!Z35</f>
        <v>24578.75</v>
      </c>
      <c r="V35" s="84">
        <f>'July ''17-June ''18'!AA35</f>
        <v>52403.979999999996</v>
      </c>
      <c r="W35" s="85">
        <f>'July ''18-June ''19'!Z35</f>
        <v>23984.469999999998</v>
      </c>
      <c r="X35" s="84">
        <f>'July ''18-June ''19'!AA35</f>
        <v>53692.95</v>
      </c>
      <c r="Y35" s="85">
        <f>'July ''19-June ''20'!Z35</f>
        <v>24550.73020716598</v>
      </c>
      <c r="Z35" s="84">
        <f>'July ''19-June ''20'!AA35</f>
        <v>55149.131039999986</v>
      </c>
      <c r="AA35" s="85">
        <f>'July ''20-June ''21'!Z35</f>
        <v>6255.7555149494647</v>
      </c>
      <c r="AB35" s="84">
        <f>'July ''20-June ''21'!AA35</f>
        <v>14127.498</v>
      </c>
      <c r="AC35" s="85">
        <f t="shared" si="0"/>
        <v>187236.57003707177</v>
      </c>
      <c r="AD35" s="84">
        <f t="shared" si="1"/>
        <v>556320.64519915229</v>
      </c>
      <c r="AE35" s="86">
        <f t="shared" si="2"/>
        <v>743557.215236224</v>
      </c>
    </row>
    <row r="36" spans="1:31" x14ac:dyDescent="0.25">
      <c r="B36" s="79" t="s">
        <v>33</v>
      </c>
      <c r="C36" s="80"/>
      <c r="D36" s="80"/>
      <c r="E36" s="81">
        <f>'July ''10-June ''11'!Z36</f>
        <v>49221.219999999994</v>
      </c>
      <c r="F36" s="80">
        <f>'July ''10-June ''11'!AA36</f>
        <v>389744.31</v>
      </c>
      <c r="G36" s="81">
        <f>'July ''11-June ''12'!Z36</f>
        <v>72038.140000000014</v>
      </c>
      <c r="H36" s="80">
        <f>'July ''11-June ''12'!AA36</f>
        <v>377409.95</v>
      </c>
      <c r="I36" s="81">
        <f>'July ''12-June ''13'!Z36</f>
        <v>83368.251311921515</v>
      </c>
      <c r="J36" s="80">
        <f>'July ''12-June ''13'!AA36</f>
        <v>375173.03868807846</v>
      </c>
      <c r="K36" s="81">
        <f>'July ''13-June ''14'!Z36</f>
        <v>86286.197379694728</v>
      </c>
      <c r="L36" s="80">
        <f>'July ''13-June ''14'!AA36</f>
        <v>380235.11262030521</v>
      </c>
      <c r="M36" s="81">
        <f>'July ''14-June ''15'!Z36</f>
        <v>93147.572633186239</v>
      </c>
      <c r="N36" s="80">
        <f>'July ''14-June ''15'!AA36</f>
        <v>383271.93572576047</v>
      </c>
      <c r="O36" s="81">
        <f>'July ''15-June ''16'!Z36</f>
        <v>105252.0387953656</v>
      </c>
      <c r="P36" s="80">
        <f>'July ''15-June ''16'!AA36</f>
        <v>371304.96610999998</v>
      </c>
      <c r="Q36" s="105"/>
      <c r="R36" s="99" t="s">
        <v>33</v>
      </c>
      <c r="S36" s="81">
        <f>'July ''16-June ''17'!Z36</f>
        <v>127213.40999999999</v>
      </c>
      <c r="T36" s="80">
        <f>'July ''16-June ''17'!AA36</f>
        <v>342873.93</v>
      </c>
      <c r="U36" s="81">
        <f>'July ''17-June ''18'!Z36</f>
        <v>133377.10999999999</v>
      </c>
      <c r="V36" s="80">
        <f>'July ''17-June ''18'!AA36</f>
        <v>346708.98</v>
      </c>
      <c r="W36" s="81">
        <f>'July ''18-June ''19'!Z36</f>
        <v>130152.22000000002</v>
      </c>
      <c r="X36" s="80">
        <f>'July ''18-June ''19'!AA36</f>
        <v>357805.44</v>
      </c>
      <c r="Y36" s="81">
        <f>'July ''19-June ''20'!Z36</f>
        <v>133225.11024327492</v>
      </c>
      <c r="Z36" s="80">
        <f>'July ''19-June ''20'!AA36</f>
        <v>370302.51065000001</v>
      </c>
      <c r="AA36" s="81">
        <f>'July ''20-June ''21'!Z36</f>
        <v>33947.004840913796</v>
      </c>
      <c r="AB36" s="80">
        <f>'July ''20-June ''21'!AA36</f>
        <v>94951.228679999986</v>
      </c>
      <c r="AC36" s="81">
        <f t="shared" si="0"/>
        <v>1013281.2703634431</v>
      </c>
      <c r="AD36" s="80">
        <f t="shared" si="1"/>
        <v>3694830.1737941443</v>
      </c>
      <c r="AE36" s="82">
        <f t="shared" si="2"/>
        <v>4708111.4441575874</v>
      </c>
    </row>
    <row r="37" spans="1:31" x14ac:dyDescent="0.25">
      <c r="B37" s="83" t="s">
        <v>34</v>
      </c>
      <c r="C37" s="84"/>
      <c r="D37" s="84"/>
      <c r="E37" s="85">
        <f>'July ''10-June ''11'!Z37</f>
        <v>7879.8799999999992</v>
      </c>
      <c r="F37" s="84">
        <f>'July ''10-June ''11'!AA37</f>
        <v>34741.369999999995</v>
      </c>
      <c r="G37" s="85">
        <f>'July ''11-June ''12'!Z37</f>
        <v>11115.99</v>
      </c>
      <c r="H37" s="84">
        <f>'July ''11-June ''12'!AA37</f>
        <v>33184.089999999997</v>
      </c>
      <c r="I37" s="85">
        <f>'July ''12-June ''13'!Z37</f>
        <v>11862.520934287484</v>
      </c>
      <c r="J37" s="84">
        <f>'July ''12-June ''13'!AA37</f>
        <v>45014.339065712513</v>
      </c>
      <c r="K37" s="85">
        <f>'July ''13-June ''14'!Z37</f>
        <v>13401.506703533349</v>
      </c>
      <c r="L37" s="84">
        <f>'July ''13-June ''14'!AA37</f>
        <v>56396.133296466651</v>
      </c>
      <c r="M37" s="85">
        <f>'July ''14-June ''15'!Z37</f>
        <v>14466.173063554465</v>
      </c>
      <c r="N37" s="84">
        <f>'July ''14-June ''15'!AA37</f>
        <v>57901.728825736973</v>
      </c>
      <c r="O37" s="85">
        <f>'July ''15-June ''16'!Z37</f>
        <v>16241.125749300951</v>
      </c>
      <c r="P37" s="84">
        <f>'July ''15-June ''16'!AA37</f>
        <v>57465.826140000012</v>
      </c>
      <c r="Q37" s="105"/>
      <c r="R37" s="100" t="s">
        <v>34</v>
      </c>
      <c r="S37" s="85">
        <f>'July ''16-June ''17'!Z37</f>
        <v>17473.879999999997</v>
      </c>
      <c r="T37" s="84">
        <f>'July ''16-June ''17'!AA37</f>
        <v>56483.600000000006</v>
      </c>
      <c r="U37" s="85">
        <f>'July ''17-June ''18'!Z37</f>
        <v>20581.019999999997</v>
      </c>
      <c r="V37" s="84">
        <f>'July ''17-June ''18'!AA37</f>
        <v>47051.19</v>
      </c>
      <c r="W37" s="85">
        <f>'July ''18-June ''19'!Z37</f>
        <v>20083.409999999996</v>
      </c>
      <c r="X37" s="84">
        <f>'July ''18-June ''19'!AA37</f>
        <v>43042.67</v>
      </c>
      <c r="Y37" s="85">
        <f>'July ''19-June ''20'!Z37</f>
        <v>20557.570430537959</v>
      </c>
      <c r="Z37" s="84">
        <f>'July ''19-June ''20'!AA37</f>
        <v>44097.395799999998</v>
      </c>
      <c r="AA37" s="85">
        <f>'July ''20-June ''21'!Z37</f>
        <v>5238.2621657973568</v>
      </c>
      <c r="AB37" s="84">
        <f>'July ''20-June ''21'!AA37</f>
        <v>11172.46284</v>
      </c>
      <c r="AC37" s="85">
        <f t="shared" si="0"/>
        <v>153663.07688121419</v>
      </c>
      <c r="AD37" s="84">
        <f t="shared" si="1"/>
        <v>475378.34312791616</v>
      </c>
      <c r="AE37" s="86">
        <f t="shared" si="2"/>
        <v>629041.42000913038</v>
      </c>
    </row>
    <row r="38" spans="1:31" x14ac:dyDescent="0.25">
      <c r="B38" s="79" t="s">
        <v>35</v>
      </c>
      <c r="C38" s="80"/>
      <c r="D38" s="80"/>
      <c r="E38" s="81">
        <f>'July ''10-June ''11'!Z38</f>
        <v>29988.83</v>
      </c>
      <c r="F38" s="80">
        <f>'July ''10-June ''11'!AA38</f>
        <v>236734.32</v>
      </c>
      <c r="G38" s="81">
        <f>'July ''11-June ''12'!Z38</f>
        <v>50339.82</v>
      </c>
      <c r="H38" s="80">
        <f>'July ''11-June ''12'!AA38</f>
        <v>225938.09</v>
      </c>
      <c r="I38" s="81">
        <f>'July ''12-June ''13'!Z38</f>
        <v>55994.711114106634</v>
      </c>
      <c r="J38" s="80">
        <f>'July ''12-June ''13'!AA38</f>
        <v>239518.75888589339</v>
      </c>
      <c r="K38" s="81">
        <f>'July ''13-June ''14'!Z38</f>
        <v>60043.634616211973</v>
      </c>
      <c r="L38" s="80">
        <f>'July ''13-June ''14'!AA38</f>
        <v>239145.15538378802</v>
      </c>
      <c r="M38" s="81">
        <f>'July ''14-June ''15'!Z38</f>
        <v>64824.457028096782</v>
      </c>
      <c r="N38" s="80">
        <f>'July ''14-June ''15'!AA38</f>
        <v>254457.82062850692</v>
      </c>
      <c r="O38" s="81">
        <f>'July ''15-June ''16'!Z38</f>
        <v>73549.525931657656</v>
      </c>
      <c r="P38" s="80">
        <f>'July ''15-June ''16'!AA38</f>
        <v>248064.25815999997</v>
      </c>
      <c r="Q38" s="105"/>
      <c r="R38" s="99" t="s">
        <v>35</v>
      </c>
      <c r="S38" s="81">
        <f>'July ''16-June ''17'!Z38</f>
        <v>86360.94</v>
      </c>
      <c r="T38" s="80">
        <f>'July ''16-June ''17'!AA38</f>
        <v>244694.07</v>
      </c>
      <c r="U38" s="81">
        <f>'July ''17-June ''18'!Z38</f>
        <v>93203.150000000023</v>
      </c>
      <c r="V38" s="80">
        <f>'July ''17-June ''18'!AA38</f>
        <v>247445.36000000004</v>
      </c>
      <c r="W38" s="81">
        <f>'July ''18-June ''19'!Z38</f>
        <v>90949.64</v>
      </c>
      <c r="X38" s="80">
        <f>'July ''18-June ''19'!AA38</f>
        <v>254720.45999999996</v>
      </c>
      <c r="Y38" s="81">
        <f>'July ''19-June ''20'!Z38</f>
        <v>93096.940035998763</v>
      </c>
      <c r="Z38" s="80">
        <f>'July ''19-June ''20'!AA38</f>
        <v>267010.83285999997</v>
      </c>
      <c r="AA38" s="81">
        <f>'July ''20-June ''21'!Z38</f>
        <v>23721.973203201094</v>
      </c>
      <c r="AB38" s="80">
        <f>'July ''20-June ''21'!AA38</f>
        <v>68823.909</v>
      </c>
      <c r="AC38" s="81">
        <f t="shared" si="0"/>
        <v>698351.6487260717</v>
      </c>
      <c r="AD38" s="80">
        <f t="shared" si="1"/>
        <v>2457729.1259181886</v>
      </c>
      <c r="AE38" s="82">
        <f t="shared" si="2"/>
        <v>3156080.7746442603</v>
      </c>
    </row>
    <row r="39" spans="1:31" x14ac:dyDescent="0.25">
      <c r="B39" s="83" t="s">
        <v>36</v>
      </c>
      <c r="C39" s="84"/>
      <c r="D39" s="84"/>
      <c r="E39" s="85">
        <f>'July ''10-June ''11'!Z39</f>
        <v>30960.699999999997</v>
      </c>
      <c r="F39" s="84">
        <f>'July ''10-June ''11'!AA39</f>
        <v>310508.3</v>
      </c>
      <c r="G39" s="85">
        <f>'July ''11-June ''12'!Z39</f>
        <v>59171.19</v>
      </c>
      <c r="H39" s="84">
        <f>'July ''11-June ''12'!AA39</f>
        <v>306481.93</v>
      </c>
      <c r="I39" s="85">
        <f>'July ''12-June ''13'!Z39</f>
        <v>66313.880923738005</v>
      </c>
      <c r="J39" s="84">
        <f>'July ''12-June ''13'!AA39</f>
        <v>318167.60907626199</v>
      </c>
      <c r="K39" s="85">
        <f>'July ''13-June ''14'!Z39</f>
        <v>70716.93144550563</v>
      </c>
      <c r="L39" s="84">
        <f>'July ''13-June ''14'!AA39</f>
        <v>323953.74855449441</v>
      </c>
      <c r="M39" s="85">
        <f>'July ''14-June ''15'!Z39</f>
        <v>76270.744916991171</v>
      </c>
      <c r="N39" s="84">
        <f>'July ''14-June ''15'!AA39</f>
        <v>338994.28979340696</v>
      </c>
      <c r="O39" s="85">
        <f>'July ''15-June ''16'!Z39</f>
        <v>86452.643716085906</v>
      </c>
      <c r="P39" s="84">
        <f>'July ''15-June ''16'!AA39</f>
        <v>327897.92705000006</v>
      </c>
      <c r="Q39" s="105"/>
      <c r="R39" s="100" t="s">
        <v>36</v>
      </c>
      <c r="S39" s="85">
        <f>'July ''16-June ''17'!Z39</f>
        <v>104469.26000000001</v>
      </c>
      <c r="T39" s="84">
        <f>'July ''16-June ''17'!AA39</f>
        <v>315103.61</v>
      </c>
      <c r="U39" s="85">
        <f>'July ''17-June ''18'!Z39</f>
        <v>109554.20999999999</v>
      </c>
      <c r="V39" s="84">
        <f>'July ''17-June ''18'!AA39</f>
        <v>322765.40000000002</v>
      </c>
      <c r="W39" s="85">
        <f>'July ''18-June ''19'!Z39</f>
        <v>106905.31000000001</v>
      </c>
      <c r="X39" s="84">
        <f>'July ''18-June ''19'!AA39</f>
        <v>334144.46999999997</v>
      </c>
      <c r="Y39" s="85">
        <f>'July ''19-June ''20'!Z39</f>
        <v>109429.36220953346</v>
      </c>
      <c r="Z39" s="84">
        <f>'July ''19-June ''20'!AA39</f>
        <v>353570.19589999993</v>
      </c>
      <c r="AA39" s="85">
        <f>'July ''20-June ''21'!Z39</f>
        <v>27883.62620734021</v>
      </c>
      <c r="AB39" s="84">
        <f>'July ''20-June ''21'!AA39</f>
        <v>94928.525999999998</v>
      </c>
      <c r="AC39" s="85">
        <f t="shared" si="0"/>
        <v>820244.23321185424</v>
      </c>
      <c r="AD39" s="84">
        <f t="shared" si="1"/>
        <v>3251587.480374163</v>
      </c>
      <c r="AE39" s="86">
        <f t="shared" si="2"/>
        <v>4071831.7135860175</v>
      </c>
    </row>
    <row r="40" spans="1:31" x14ac:dyDescent="0.25">
      <c r="B40" s="79" t="s">
        <v>37</v>
      </c>
      <c r="C40" s="80"/>
      <c r="D40" s="80"/>
      <c r="E40" s="81">
        <f>'July ''10-June ''11'!Z40</f>
        <v>59109.86</v>
      </c>
      <c r="F40" s="80">
        <f>'July ''10-June ''11'!AA40</f>
        <v>398236.94</v>
      </c>
      <c r="G40" s="81">
        <f>'July ''11-June ''12'!Z40</f>
        <v>85327.13</v>
      </c>
      <c r="H40" s="80">
        <f>'July ''11-June ''12'!AA40</f>
        <v>369301.05</v>
      </c>
      <c r="I40" s="81">
        <f>'July ''12-June ''13'!Z40</f>
        <v>96109.659019209124</v>
      </c>
      <c r="J40" s="80">
        <f>'July ''12-June ''13'!AA40</f>
        <v>410760.14098079083</v>
      </c>
      <c r="K40" s="81">
        <f>'July ''13-June ''14'!Z40</f>
        <v>101844.57754486414</v>
      </c>
      <c r="L40" s="80">
        <f>'July ''13-June ''14'!AA40</f>
        <v>393372.80245513591</v>
      </c>
      <c r="M40" s="81">
        <f>'July ''14-June ''15'!Z40</f>
        <v>109745.05903182384</v>
      </c>
      <c r="N40" s="80">
        <f>'July ''14-June ''15'!AA40</f>
        <v>410946.04926512821</v>
      </c>
      <c r="O40" s="81">
        <f>'July ''15-June ''16'!Z40</f>
        <v>124668.07462650962</v>
      </c>
      <c r="P40" s="80">
        <f>'July ''15-June ''16'!AA40</f>
        <v>388317.63887999998</v>
      </c>
      <c r="Q40" s="105"/>
      <c r="R40" s="99" t="s">
        <v>37</v>
      </c>
      <c r="S40" s="81">
        <f>'July ''16-June ''17'!Z40</f>
        <v>134835.07</v>
      </c>
      <c r="T40" s="80">
        <f>'July ''16-June ''17'!AA40</f>
        <v>383103.99</v>
      </c>
      <c r="U40" s="81">
        <f>'July ''17-June ''18'!Z40</f>
        <v>157981.44</v>
      </c>
      <c r="V40" s="80">
        <f>'July ''17-June ''18'!AA40</f>
        <v>375317.60000000003</v>
      </c>
      <c r="W40" s="81">
        <f>'July ''18-June ''19'!Z40</f>
        <v>154161.65</v>
      </c>
      <c r="X40" s="80">
        <f>'July ''18-June ''19'!AA40</f>
        <v>380727.57000000007</v>
      </c>
      <c r="Y40" s="81">
        <f>'July ''19-June ''20'!Z40</f>
        <v>157801.3953677704</v>
      </c>
      <c r="Z40" s="80">
        <f>'July ''19-June ''20'!AA40</f>
        <v>385345.21309999994</v>
      </c>
      <c r="AA40" s="81">
        <f>'July ''20-June ''21'!Z40</f>
        <v>40209.273114868178</v>
      </c>
      <c r="AB40" s="80">
        <f>'July ''20-June ''21'!AA40</f>
        <v>97251.413489999992</v>
      </c>
      <c r="AC40" s="81">
        <f t="shared" si="0"/>
        <v>1181583.9155901771</v>
      </c>
      <c r="AD40" s="80">
        <f t="shared" si="1"/>
        <v>3895428.9946810543</v>
      </c>
      <c r="AE40" s="82">
        <f t="shared" si="2"/>
        <v>5077012.9102712311</v>
      </c>
    </row>
    <row r="41" spans="1:31" x14ac:dyDescent="0.25">
      <c r="B41" s="83" t="s">
        <v>38</v>
      </c>
      <c r="C41" s="84"/>
      <c r="D41" s="84"/>
      <c r="E41" s="85">
        <f>'July ''10-June ''11'!Z41</f>
        <v>9964.119999999999</v>
      </c>
      <c r="F41" s="84">
        <f>'July ''10-June ''11'!AA41</f>
        <v>64830.860000000008</v>
      </c>
      <c r="G41" s="85">
        <f>'July ''11-June ''12'!Z41</f>
        <v>13745.090000000004</v>
      </c>
      <c r="H41" s="84">
        <f>'July ''11-June ''12'!AA41</f>
        <v>66663.150000000009</v>
      </c>
      <c r="I41" s="85">
        <f>'July ''12-June ''13'!Z41</f>
        <v>15899.093315534148</v>
      </c>
      <c r="J41" s="84">
        <f>'July ''12-June ''13'!AA41</f>
        <v>73912.296684465851</v>
      </c>
      <c r="K41" s="85">
        <f>'July ''13-June ''14'!Z41</f>
        <v>16505.612423753726</v>
      </c>
      <c r="L41" s="84">
        <f>'July ''13-June ''14'!AA41</f>
        <v>74232.137576246285</v>
      </c>
      <c r="M41" s="85">
        <f>'July ''14-June ''15'!Z41</f>
        <v>17818.789887748837</v>
      </c>
      <c r="N41" s="84">
        <f>'July ''14-June ''15'!AA41</f>
        <v>78756.884350827953</v>
      </c>
      <c r="O41" s="85">
        <f>'July ''15-June ''16'!Z41</f>
        <v>20082.403745579282</v>
      </c>
      <c r="P41" s="84">
        <f>'July ''15-June ''16'!AA41</f>
        <v>71640.620999999999</v>
      </c>
      <c r="Q41" s="105"/>
      <c r="R41" s="100" t="s">
        <v>38</v>
      </c>
      <c r="S41" s="85">
        <f>'July ''16-June ''17'!Z41</f>
        <v>23483.900000000005</v>
      </c>
      <c r="T41" s="84">
        <f>'July ''16-June ''17'!AA41</f>
        <v>67572.799999999988</v>
      </c>
      <c r="U41" s="85">
        <f>'July ''17-June ''18'!Z41</f>
        <v>25448.74</v>
      </c>
      <c r="V41" s="84">
        <f>'July ''17-June ''18'!AA41</f>
        <v>66351.989999999991</v>
      </c>
      <c r="W41" s="85">
        <f>'July ''18-June ''19'!Z41</f>
        <v>24833.409999999996</v>
      </c>
      <c r="X41" s="84">
        <f>'July ''18-June ''19'!AA41</f>
        <v>67489.200000000012</v>
      </c>
      <c r="Y41" s="85">
        <f>'July ''19-June ''20'!Z41</f>
        <v>25419.74739636814</v>
      </c>
      <c r="Z41" s="84">
        <f>'July ''19-June ''20'!AA41</f>
        <v>69212.502819999994</v>
      </c>
      <c r="AA41" s="85">
        <f>'July ''20-June ''21'!Z41</f>
        <v>6477.1893211164906</v>
      </c>
      <c r="AB41" s="84">
        <f>'July ''20-June ''21'!AA41</f>
        <v>17379.054</v>
      </c>
      <c r="AC41" s="85">
        <f t="shared" si="0"/>
        <v>193200.90676898416</v>
      </c>
      <c r="AD41" s="84">
        <f t="shared" si="1"/>
        <v>700662.44243154</v>
      </c>
      <c r="AE41" s="86">
        <f t="shared" si="2"/>
        <v>893863.34920052416</v>
      </c>
    </row>
    <row r="42" spans="1:31" x14ac:dyDescent="0.25">
      <c r="B42" s="79" t="s">
        <v>39</v>
      </c>
      <c r="C42" s="80"/>
      <c r="D42" s="80"/>
      <c r="E42" s="81">
        <f>'July ''10-June ''11'!Z42</f>
        <v>16045.51</v>
      </c>
      <c r="F42" s="80">
        <f>'July ''10-June ''11'!AA42</f>
        <v>96139.85</v>
      </c>
      <c r="G42" s="81">
        <f>'July ''11-June ''12'!Z42</f>
        <v>25307.599999999999</v>
      </c>
      <c r="H42" s="80">
        <f>'July ''11-June ''12'!AA42</f>
        <v>88686.36</v>
      </c>
      <c r="I42" s="81">
        <f>'July ''12-June ''13'!Z42</f>
        <v>28050.696853701509</v>
      </c>
      <c r="J42" s="80">
        <f>'July ''12-June ''13'!AA42</f>
        <v>100538.98314629849</v>
      </c>
      <c r="K42" s="81">
        <f>'July ''13-June ''14'!Z42</f>
        <v>30151.873660116209</v>
      </c>
      <c r="L42" s="80">
        <f>'July ''13-June ''14'!AA42</f>
        <v>97504.826339883788</v>
      </c>
      <c r="M42" s="81">
        <f>'July ''14-June ''15'!Z42</f>
        <v>32574.950838000368</v>
      </c>
      <c r="N42" s="80">
        <f>'July ''14-June ''15'!AA42</f>
        <v>102947.85548700084</v>
      </c>
      <c r="O42" s="81">
        <f>'July ''15-June ''16'!Z42</f>
        <v>36975.92101899867</v>
      </c>
      <c r="P42" s="80">
        <f>'July ''15-June ''16'!AA42</f>
        <v>96210.98</v>
      </c>
      <c r="Q42" s="105"/>
      <c r="R42" s="99" t="s">
        <v>39</v>
      </c>
      <c r="S42" s="81">
        <f>'July ''16-June ''17'!Z42</f>
        <v>39538.560000000005</v>
      </c>
      <c r="T42" s="80">
        <f>'July ''16-June ''17'!AA42</f>
        <v>101270.10999999999</v>
      </c>
      <c r="U42" s="81">
        <f>'July ''17-June ''18'!Z42</f>
        <v>46856.500000000007</v>
      </c>
      <c r="V42" s="80">
        <f>'July ''17-June ''18'!AA42</f>
        <v>94546.690000000017</v>
      </c>
      <c r="W42" s="81">
        <f>'July ''18-June ''19'!Z42</f>
        <v>45723.539999999994</v>
      </c>
      <c r="X42" s="80">
        <f>'July ''18-June ''19'!AA42</f>
        <v>97244.52</v>
      </c>
      <c r="Y42" s="81">
        <f>'July ''19-June ''20'!Z42</f>
        <v>46803.082079089145</v>
      </c>
      <c r="Z42" s="80">
        <f>'July ''19-June ''20'!AA42</f>
        <v>101027.80711000001</v>
      </c>
      <c r="AA42" s="81">
        <f>'July ''20-June ''21'!Z42</f>
        <v>11925.863700918711</v>
      </c>
      <c r="AB42" s="80">
        <f>'July ''20-June ''21'!AA42</f>
        <v>25425.476999999999</v>
      </c>
      <c r="AC42" s="81">
        <f t="shared" si="0"/>
        <v>348028.23444990587</v>
      </c>
      <c r="AD42" s="80">
        <f t="shared" si="1"/>
        <v>976117.98208318325</v>
      </c>
      <c r="AE42" s="82">
        <f t="shared" si="2"/>
        <v>1324146.2165330891</v>
      </c>
    </row>
    <row r="43" spans="1:31" x14ac:dyDescent="0.25">
      <c r="B43" s="83" t="s">
        <v>40</v>
      </c>
      <c r="C43" s="84"/>
      <c r="D43" s="84"/>
      <c r="E43" s="85">
        <f>'July ''10-June ''11'!Z43</f>
        <v>57756.1</v>
      </c>
      <c r="F43" s="84">
        <f>'July ''10-June ''11'!AA43</f>
        <v>454122.27999999997</v>
      </c>
      <c r="G43" s="85">
        <f>'July ''11-June ''12'!Z43</f>
        <v>88143.360000000001</v>
      </c>
      <c r="H43" s="84">
        <f>'July ''11-June ''12'!AA43</f>
        <v>434178.39000000007</v>
      </c>
      <c r="I43" s="85">
        <f>'July ''12-June ''13'!Z43</f>
        <v>98943.007234984703</v>
      </c>
      <c r="J43" s="84">
        <f>'July ''12-June ''13'!AA43</f>
        <v>489617.44276501529</v>
      </c>
      <c r="K43" s="85">
        <f>'July ''13-June ''14'!Z43</f>
        <v>105262.36919031049</v>
      </c>
      <c r="L43" s="84">
        <f>'July ''13-June ''14'!AA43</f>
        <v>476072.34080968954</v>
      </c>
      <c r="M43" s="85">
        <f>'July ''14-June ''15'!Z43</f>
        <v>113495.79428944721</v>
      </c>
      <c r="N43" s="84">
        <f>'July ''14-June ''15'!AA43</f>
        <v>495920.06109292206</v>
      </c>
      <c r="O43" s="85">
        <f>'July ''15-June ''16'!Z43</f>
        <v>128782.73202642806</v>
      </c>
      <c r="P43" s="84">
        <f>'July ''15-June ''16'!AA43</f>
        <v>481780.54899999994</v>
      </c>
      <c r="Q43" s="105"/>
      <c r="R43" s="100" t="s">
        <v>40</v>
      </c>
      <c r="S43" s="85">
        <f>'July ''16-June ''17'!Z43</f>
        <v>141691.12999999998</v>
      </c>
      <c r="T43" s="84">
        <f>'July ''16-June ''17'!AA43</f>
        <v>466695.53</v>
      </c>
      <c r="U43" s="85">
        <f>'July ''17-June ''18'!Z43</f>
        <v>163195.57999999999</v>
      </c>
      <c r="V43" s="84">
        <f>'July ''17-June ''18'!AA43</f>
        <v>469261.50000000006</v>
      </c>
      <c r="W43" s="85">
        <f>'July ''18-June ''19'!Z43</f>
        <v>159249.72</v>
      </c>
      <c r="X43" s="84">
        <f>'July ''18-June ''19'!AA43</f>
        <v>482097.24</v>
      </c>
      <c r="Y43" s="85">
        <f>'July ''19-June ''20'!Z43</f>
        <v>163009.60582975348</v>
      </c>
      <c r="Z43" s="84">
        <f>'July ''19-June ''20'!AA43</f>
        <v>498265.45061</v>
      </c>
      <c r="AA43" s="85">
        <f>'July ''20-June ''21'!Z43</f>
        <v>41536.373007484581</v>
      </c>
      <c r="AB43" s="84">
        <f>'July ''20-June ''21'!AA43</f>
        <v>127547.34299999999</v>
      </c>
      <c r="AC43" s="85">
        <f t="shared" si="0"/>
        <v>1219529.3985709238</v>
      </c>
      <c r="AD43" s="84">
        <f t="shared" si="1"/>
        <v>4748010.7842776272</v>
      </c>
      <c r="AE43" s="86">
        <f t="shared" si="2"/>
        <v>5967540.1828485513</v>
      </c>
    </row>
    <row r="44" spans="1:31" s="61" customFormat="1" x14ac:dyDescent="0.25">
      <c r="A44" s="95"/>
      <c r="B44" s="87" t="s">
        <v>41</v>
      </c>
      <c r="C44" s="88"/>
      <c r="D44" s="88"/>
      <c r="E44" s="89">
        <f>'July ''10-June ''11'!Z44</f>
        <v>28092.719999999998</v>
      </c>
      <c r="F44" s="88">
        <f>'July ''10-June ''11'!AA44</f>
        <v>160225.04</v>
      </c>
      <c r="G44" s="89">
        <f>'July ''11-June ''12'!Z44</f>
        <v>34356.86</v>
      </c>
      <c r="H44" s="88">
        <f>'July ''11-June ''12'!AA44</f>
        <v>151958.27000000005</v>
      </c>
      <c r="I44" s="89">
        <f>'July ''12-June ''13'!Z44</f>
        <v>39953.429916377521</v>
      </c>
      <c r="J44" s="88">
        <f>'July ''12-June ''13'!AA44</f>
        <v>150654.81008362249</v>
      </c>
      <c r="K44" s="89">
        <f>'July ''13-June ''14'!Z44</f>
        <v>41098.094671939914</v>
      </c>
      <c r="L44" s="88">
        <f>'July ''13-June ''14'!AA44</f>
        <v>147039.52532806009</v>
      </c>
      <c r="M44" s="89">
        <f>'July ''14-June ''15'!Z44</f>
        <v>44327.382815113975</v>
      </c>
      <c r="N44" s="88">
        <f>'July ''14-June ''15'!AA44</f>
        <v>150590.74865644891</v>
      </c>
      <c r="O44" s="89">
        <f>'July ''15-June ''16'!Z44</f>
        <v>50197.466570865705</v>
      </c>
      <c r="P44" s="88">
        <f>'July ''15-June ''16'!AA44</f>
        <v>141099.56400000001</v>
      </c>
      <c r="Q44" s="105"/>
      <c r="R44" s="101" t="s">
        <v>41</v>
      </c>
      <c r="S44" s="89">
        <f>'July ''16-June ''17'!Z44</f>
        <v>58713.96</v>
      </c>
      <c r="T44" s="88">
        <f>'July ''16-June ''17'!AA44</f>
        <v>130850.76999999999</v>
      </c>
      <c r="U44" s="89">
        <f>'July ''17-June ''18'!Z44</f>
        <v>63611.049999999996</v>
      </c>
      <c r="V44" s="88">
        <f>'July ''17-June ''18'!AA44</f>
        <v>131211.24</v>
      </c>
      <c r="W44" s="89">
        <f>'July ''18-June ''19'!Z44</f>
        <v>62073.010000000009</v>
      </c>
      <c r="X44" s="88">
        <f>'July ''18-June ''19'!AA44</f>
        <v>131053.91000000002</v>
      </c>
      <c r="Y44" s="89">
        <f>'July ''19-June ''20'!Z44</f>
        <v>63538.550256665563</v>
      </c>
      <c r="Z44" s="88">
        <f>'July ''19-June ''20'!AA44</f>
        <v>132863.60040999998</v>
      </c>
      <c r="AA44" s="89">
        <f>'July ''20-June ''21'!Z44</f>
        <v>16190.217904750687</v>
      </c>
      <c r="AB44" s="88">
        <f>'July ''20-June ''21'!AA44</f>
        <v>33959.078999999998</v>
      </c>
      <c r="AC44" s="89">
        <f t="shared" si="0"/>
        <v>485962.52423096268</v>
      </c>
      <c r="AD44" s="88">
        <f t="shared" si="1"/>
        <v>1427547.4784781314</v>
      </c>
      <c r="AE44" s="90">
        <f t="shared" si="2"/>
        <v>1913510.002709094</v>
      </c>
    </row>
    <row r="45" spans="1:31" s="60" customFormat="1" x14ac:dyDescent="0.25">
      <c r="A45" s="66"/>
      <c r="B45" s="68" t="s">
        <v>120</v>
      </c>
      <c r="C45" s="69" t="s">
        <v>93</v>
      </c>
      <c r="D45" s="69"/>
      <c r="E45" s="150" t="s">
        <v>92</v>
      </c>
      <c r="F45" s="150"/>
      <c r="G45" s="150" t="s">
        <v>91</v>
      </c>
      <c r="H45" s="150"/>
      <c r="I45" s="150" t="s">
        <v>90</v>
      </c>
      <c r="J45" s="150"/>
      <c r="K45" s="150" t="s">
        <v>89</v>
      </c>
      <c r="L45" s="150"/>
      <c r="M45" s="150" t="s">
        <v>88</v>
      </c>
      <c r="N45" s="150"/>
      <c r="O45" s="150" t="s">
        <v>87</v>
      </c>
      <c r="P45" s="150"/>
      <c r="Q45" s="103"/>
      <c r="R45" s="96" t="s">
        <v>120</v>
      </c>
      <c r="S45" s="150" t="s">
        <v>86</v>
      </c>
      <c r="T45" s="150"/>
      <c r="U45" s="150" t="s">
        <v>85</v>
      </c>
      <c r="V45" s="150"/>
      <c r="W45" s="150" t="s">
        <v>84</v>
      </c>
      <c r="X45" s="150"/>
      <c r="Y45" s="150" t="s">
        <v>121</v>
      </c>
      <c r="Z45" s="150"/>
      <c r="AA45" s="150" t="s">
        <v>124</v>
      </c>
      <c r="AB45" s="150"/>
      <c r="AC45" s="150" t="s">
        <v>94</v>
      </c>
      <c r="AD45" s="150"/>
      <c r="AE45" s="70" t="s">
        <v>108</v>
      </c>
    </row>
    <row r="46" spans="1:31" x14ac:dyDescent="0.25">
      <c r="B46" s="71" t="s">
        <v>119</v>
      </c>
      <c r="C46" s="72" t="s">
        <v>83</v>
      </c>
      <c r="D46" s="72" t="s">
        <v>82</v>
      </c>
      <c r="E46" s="73" t="s">
        <v>83</v>
      </c>
      <c r="F46" s="72" t="s">
        <v>82</v>
      </c>
      <c r="G46" s="73" t="s">
        <v>83</v>
      </c>
      <c r="H46" s="72" t="s">
        <v>82</v>
      </c>
      <c r="I46" s="73" t="s">
        <v>83</v>
      </c>
      <c r="J46" s="72" t="s">
        <v>82</v>
      </c>
      <c r="K46" s="73" t="s">
        <v>83</v>
      </c>
      <c r="L46" s="72" t="s">
        <v>82</v>
      </c>
      <c r="M46" s="73" t="s">
        <v>83</v>
      </c>
      <c r="N46" s="72" t="s">
        <v>82</v>
      </c>
      <c r="O46" s="73" t="s">
        <v>83</v>
      </c>
      <c r="P46" s="72" t="s">
        <v>82</v>
      </c>
      <c r="Q46" s="103"/>
      <c r="R46" s="97" t="s">
        <v>119</v>
      </c>
      <c r="S46" s="73" t="s">
        <v>83</v>
      </c>
      <c r="T46" s="72" t="s">
        <v>82</v>
      </c>
      <c r="U46" s="73" t="s">
        <v>83</v>
      </c>
      <c r="V46" s="72" t="s">
        <v>82</v>
      </c>
      <c r="W46" s="73" t="s">
        <v>83</v>
      </c>
      <c r="X46" s="72" t="s">
        <v>82</v>
      </c>
      <c r="Y46" s="73" t="s">
        <v>83</v>
      </c>
      <c r="Z46" s="72" t="s">
        <v>82</v>
      </c>
      <c r="AA46" s="73" t="str">
        <f>AA2</f>
        <v>Pre pay</v>
      </c>
      <c r="AB46" s="72" t="str">
        <f>AB2</f>
        <v>Post pay</v>
      </c>
      <c r="AC46" s="73" t="s">
        <v>83</v>
      </c>
      <c r="AD46" s="72" t="s">
        <v>82</v>
      </c>
      <c r="AE46" s="74" t="s">
        <v>94</v>
      </c>
    </row>
    <row r="47" spans="1:31" x14ac:dyDescent="0.25">
      <c r="B47" s="75" t="s">
        <v>42</v>
      </c>
      <c r="C47" s="76"/>
      <c r="D47" s="76"/>
      <c r="E47" s="77">
        <f>'July ''10-June ''11'!Z45</f>
        <v>25155.91</v>
      </c>
      <c r="F47" s="76">
        <f>'July ''10-June ''11'!AA45</f>
        <v>194985.27</v>
      </c>
      <c r="G47" s="77">
        <f>'July ''11-June ''12'!Z45</f>
        <v>37069.97</v>
      </c>
      <c r="H47" s="76">
        <f>'July ''11-June ''12'!AA45</f>
        <v>195298.47999999995</v>
      </c>
      <c r="I47" s="77">
        <f>'July ''12-June ''13'!Z45</f>
        <v>42703.588823658123</v>
      </c>
      <c r="J47" s="76">
        <f>'July ''12-June ''13'!AA45</f>
        <v>208872.5311763419</v>
      </c>
      <c r="K47" s="77">
        <f>'July ''13-June ''14'!Z45</f>
        <v>44489.728967104922</v>
      </c>
      <c r="L47" s="76">
        <f>'July ''13-June ''14'!AA45</f>
        <v>213198.16103289509</v>
      </c>
      <c r="M47" s="77">
        <f>'July ''14-June ''15'!Z45</f>
        <v>47959.167408842681</v>
      </c>
      <c r="N47" s="76">
        <f>'July ''14-June ''15'!AA45</f>
        <v>217922.02605663295</v>
      </c>
      <c r="O47" s="77">
        <f>'July ''15-June ''16'!Z45</f>
        <v>54161.442879147267</v>
      </c>
      <c r="P47" s="76">
        <f>'July ''15-June ''16'!AA45</f>
        <v>203463.16999999998</v>
      </c>
      <c r="Q47" s="105"/>
      <c r="R47" s="98" t="s">
        <v>42</v>
      </c>
      <c r="S47" s="77">
        <f>'July ''16-June ''17'!Z45</f>
        <v>66368.009999999995</v>
      </c>
      <c r="T47" s="76">
        <f>'July ''16-June ''17'!AA45</f>
        <v>193015.48</v>
      </c>
      <c r="U47" s="77">
        <f>'July ''17-June ''18'!Z45</f>
        <v>68634.259999999995</v>
      </c>
      <c r="V47" s="76">
        <f>'July ''17-June ''18'!AA45</f>
        <v>191217.42</v>
      </c>
      <c r="W47" s="77">
        <f>'July ''18-June ''19'!Z45</f>
        <v>66974.77</v>
      </c>
      <c r="X47" s="76">
        <f>'July ''18-June ''19'!AA45</f>
        <v>193694.9</v>
      </c>
      <c r="Y47" s="77">
        <f>'July ''19-June ''20'!Z45</f>
        <v>68556.050950882563</v>
      </c>
      <c r="Z47" s="76">
        <f>'July ''19-June ''20'!AA45</f>
        <v>198394.60902999999</v>
      </c>
      <c r="AA47" s="77">
        <f>'July ''20-June ''21'!Z45</f>
        <v>17468.722595561212</v>
      </c>
      <c r="AB47" s="76">
        <f>'July ''20-June ''21'!AA45</f>
        <v>50024.205000000002</v>
      </c>
      <c r="AC47" s="77">
        <f t="shared" ref="AC47:AC86" si="3">SUM(C47,E47,G47,I47,K47,M47,O47,S47,U47,W47,Y47)</f>
        <v>522072.89902963559</v>
      </c>
      <c r="AD47" s="76">
        <f t="shared" ref="AD47:AD86" si="4">SUM(D47,F47,H47,J47,L47,N47,P47,T47,V47,X47,Z47)</f>
        <v>2010062.0472958696</v>
      </c>
      <c r="AE47" s="78">
        <f t="shared" ref="AE47:AE69" si="5">AC47+AD47</f>
        <v>2532134.9463255052</v>
      </c>
    </row>
    <row r="48" spans="1:31" x14ac:dyDescent="0.25">
      <c r="B48" s="79" t="s">
        <v>43</v>
      </c>
      <c r="C48" s="80"/>
      <c r="D48" s="80"/>
      <c r="E48" s="81">
        <f>'July ''10-June ''11'!Z46</f>
        <v>46259.92</v>
      </c>
      <c r="F48" s="80">
        <f>'July ''10-June ''11'!AA46</f>
        <v>324365.93</v>
      </c>
      <c r="G48" s="81">
        <f>'July ''11-June ''12'!Z46</f>
        <v>63552.310000000005</v>
      </c>
      <c r="H48" s="80">
        <f>'July ''11-June ''12'!AA46</f>
        <v>306026.71000000002</v>
      </c>
      <c r="I48" s="81">
        <f>'July ''12-June ''13'!Z46</f>
        <v>72020.665735617367</v>
      </c>
      <c r="J48" s="80">
        <f>'July ''12-June ''13'!AA46</f>
        <v>321721.82426438265</v>
      </c>
      <c r="K48" s="81">
        <f>'July ''13-June ''14'!Z46</f>
        <v>75924.411797675828</v>
      </c>
      <c r="L48" s="80">
        <f>'July ''13-June ''14'!AA46</f>
        <v>317044.64820232417</v>
      </c>
      <c r="M48" s="81">
        <f>'July ''14-June ''15'!Z46</f>
        <v>81878.269050625211</v>
      </c>
      <c r="N48" s="80">
        <f>'July ''14-June ''15'!AA46</f>
        <v>337363.3113964753</v>
      </c>
      <c r="O48" s="81">
        <f>'July ''15-June ''16'!Z46</f>
        <v>92853.720643267079</v>
      </c>
      <c r="P48" s="80">
        <f>'July ''15-June ''16'!AA46</f>
        <v>317814.81159999996</v>
      </c>
      <c r="Q48" s="105"/>
      <c r="R48" s="99" t="s">
        <v>43</v>
      </c>
      <c r="S48" s="81">
        <f>'July ''16-June ''17'!Z46</f>
        <v>106419.3</v>
      </c>
      <c r="T48" s="80">
        <f>'July ''16-June ''17'!AA46</f>
        <v>304856.26999999996</v>
      </c>
      <c r="U48" s="81">
        <f>'July ''17-June ''18'!Z46</f>
        <v>117665.77</v>
      </c>
      <c r="V48" s="80">
        <f>'July ''17-June ''18'!AA46</f>
        <v>307237.83</v>
      </c>
      <c r="W48" s="81">
        <f>'July ''18-June ''19'!Z46</f>
        <v>114820.76</v>
      </c>
      <c r="X48" s="80">
        <f>'July ''18-June ''19'!AA46</f>
        <v>314685.07</v>
      </c>
      <c r="Y48" s="81">
        <f>'July ''19-June ''20'!Z46</f>
        <v>117531.67100297711</v>
      </c>
      <c r="Z48" s="80">
        <f>'July ''19-June ''20'!AA46</f>
        <v>321186.53258999996</v>
      </c>
      <c r="AA48" s="81">
        <f>'July ''20-June ''21'!Z46</f>
        <v>29948.170811897493</v>
      </c>
      <c r="AB48" s="80">
        <f>'July ''20-June ''21'!AA46</f>
        <v>81575.801999999996</v>
      </c>
      <c r="AC48" s="81">
        <f t="shared" si="3"/>
        <v>888926.79823016259</v>
      </c>
      <c r="AD48" s="80">
        <f t="shared" si="4"/>
        <v>3172302.9380531819</v>
      </c>
      <c r="AE48" s="82">
        <f t="shared" si="5"/>
        <v>4061229.7362833442</v>
      </c>
    </row>
    <row r="49" spans="2:31" x14ac:dyDescent="0.25">
      <c r="B49" s="83" t="s">
        <v>44</v>
      </c>
      <c r="C49" s="84"/>
      <c r="D49" s="84"/>
      <c r="E49" s="85">
        <f>'July ''10-June ''11'!Z47</f>
        <v>58158.04</v>
      </c>
      <c r="F49" s="84">
        <f>'July ''10-June ''11'!AA47</f>
        <v>591456.1</v>
      </c>
      <c r="G49" s="85">
        <f>'July ''11-June ''12'!Z47</f>
        <v>101212.31</v>
      </c>
      <c r="H49" s="84">
        <f>'July ''11-June ''12'!AA47</f>
        <v>572883.70000000007</v>
      </c>
      <c r="I49" s="85">
        <f>'July ''12-June ''13'!Z47</f>
        <v>111948.05236718562</v>
      </c>
      <c r="J49" s="84">
        <f>'July ''12-June ''13'!AA47</f>
        <v>641371.62763281446</v>
      </c>
      <c r="K49" s="85">
        <f>'July ''13-June ''14'!Z47</f>
        <v>120871.0956777964</v>
      </c>
      <c r="L49" s="84">
        <f>'July ''13-June ''14'!AA47</f>
        <v>642296.79432220361</v>
      </c>
      <c r="M49" s="85">
        <f>'July ''14-June ''15'!Z47</f>
        <v>130177.33204770929</v>
      </c>
      <c r="N49" s="84">
        <f>'July ''14-June ''15'!AA47</f>
        <v>675544.93405357818</v>
      </c>
      <c r="O49" s="85">
        <f>'July ''15-June ''16'!Z47</f>
        <v>147877.24089028515</v>
      </c>
      <c r="P49" s="84">
        <f>'July ''15-June ''16'!AA47</f>
        <v>677747.19700000004</v>
      </c>
      <c r="Q49" s="105"/>
      <c r="R49" s="100" t="s">
        <v>44</v>
      </c>
      <c r="S49" s="85">
        <f>'July ''16-June ''17'!Z47</f>
        <v>172363</v>
      </c>
      <c r="T49" s="84">
        <f>'July ''16-June ''17'!AA47</f>
        <v>672413.67999999993</v>
      </c>
      <c r="U49" s="85">
        <f>'July ''17-June ''18'!Z47</f>
        <v>187392.46000000002</v>
      </c>
      <c r="V49" s="84">
        <f>'July ''17-June ''18'!AA47</f>
        <v>686293.85</v>
      </c>
      <c r="W49" s="85">
        <f>'July ''18-June ''19'!Z47</f>
        <v>182861.52999999997</v>
      </c>
      <c r="X49" s="84">
        <f>'July ''18-June ''19'!AA47</f>
        <v>706981.9800000001</v>
      </c>
      <c r="Y49" s="85">
        <f>'July ''19-June ''20'!Z47</f>
        <v>187178.90650138722</v>
      </c>
      <c r="Z49" s="84">
        <f>'July ''19-June ''20'!AA47</f>
        <v>728555.17287999985</v>
      </c>
      <c r="AA49" s="85">
        <f>'July ''20-June ''21'!Z47</f>
        <v>47694.938118822276</v>
      </c>
      <c r="AB49" s="84">
        <f>'July ''20-June ''21'!AA47</f>
        <v>189084.35700000002</v>
      </c>
      <c r="AC49" s="85">
        <f t="shared" si="3"/>
        <v>1400039.9674843638</v>
      </c>
      <c r="AD49" s="84">
        <f t="shared" si="4"/>
        <v>6595545.0358885964</v>
      </c>
      <c r="AE49" s="86">
        <f t="shared" si="5"/>
        <v>7995585.0033729598</v>
      </c>
    </row>
    <row r="50" spans="2:31" x14ac:dyDescent="0.25">
      <c r="B50" s="79" t="s">
        <v>45</v>
      </c>
      <c r="C50" s="80"/>
      <c r="D50" s="80"/>
      <c r="E50" s="81">
        <f>'July ''10-June ''11'!Z48</f>
        <v>19429.690000000002</v>
      </c>
      <c r="F50" s="80">
        <f>'July ''10-June ''11'!AA48</f>
        <v>158631.69999999998</v>
      </c>
      <c r="G50" s="81">
        <f>'July ''11-June ''12'!Z48</f>
        <v>28797.820000000003</v>
      </c>
      <c r="H50" s="80">
        <f>'July ''11-June ''12'!AA48</f>
        <v>148618.85</v>
      </c>
      <c r="I50" s="81">
        <f>'July ''12-June ''13'!Z48</f>
        <v>32843.387728798254</v>
      </c>
      <c r="J50" s="80">
        <f>'July ''12-June ''13'!AA48</f>
        <v>150496.22227120175</v>
      </c>
      <c r="K50" s="81">
        <f>'July ''13-June ''14'!Z48</f>
        <v>34546.441033561357</v>
      </c>
      <c r="L50" s="80">
        <f>'July ''13-June ''14'!AA48</f>
        <v>156279.49896643864</v>
      </c>
      <c r="M50" s="81">
        <f>'July ''14-June ''15'!Z48</f>
        <v>37241.712750169012</v>
      </c>
      <c r="N50" s="80">
        <f>'July ''14-June ''15'!AA48</f>
        <v>160172.70567358832</v>
      </c>
      <c r="O50" s="81">
        <f>'July ''15-June ''16'!Z48</f>
        <v>42075.344097791145</v>
      </c>
      <c r="P50" s="80">
        <f>'July ''15-June ''16'!AA48</f>
        <v>151731.625</v>
      </c>
      <c r="Q50" s="105"/>
      <c r="R50" s="99" t="s">
        <v>45</v>
      </c>
      <c r="S50" s="81">
        <f>'July ''16-June ''17'!Z48</f>
        <v>51963.62000000001</v>
      </c>
      <c r="T50" s="80">
        <f>'July ''16-June ''17'!AA48</f>
        <v>138784.54999999999</v>
      </c>
      <c r="U50" s="81">
        <f>'July ''17-June ''18'!Z48</f>
        <v>53318.57</v>
      </c>
      <c r="V50" s="80">
        <f>'July ''17-June ''18'!AA48</f>
        <v>138694.95000000001</v>
      </c>
      <c r="W50" s="81">
        <f>'July ''18-June ''19'!Z48</f>
        <v>52029.390000000007</v>
      </c>
      <c r="X50" s="80">
        <f>'July ''18-June ''19'!AA48</f>
        <v>142459.32999999999</v>
      </c>
      <c r="Y50" s="81">
        <f>'July ''19-June ''20'!Z48</f>
        <v>53257.80081698663</v>
      </c>
      <c r="Z50" s="80">
        <f>'July ''19-June ''20'!AA48</f>
        <v>147467.90326999998</v>
      </c>
      <c r="AA50" s="81">
        <f>'July ''20-June ''21'!Z48</f>
        <v>13570.585840390091</v>
      </c>
      <c r="AB50" s="80">
        <f>'July ''20-June ''21'!AA48</f>
        <v>37513.469069999992</v>
      </c>
      <c r="AC50" s="81">
        <f t="shared" si="3"/>
        <v>405503.77642730647</v>
      </c>
      <c r="AD50" s="80">
        <f t="shared" si="4"/>
        <v>1493337.3351812286</v>
      </c>
      <c r="AE50" s="82">
        <f t="shared" si="5"/>
        <v>1898841.1116085351</v>
      </c>
    </row>
    <row r="51" spans="2:31" x14ac:dyDescent="0.25">
      <c r="B51" s="83" t="s">
        <v>46</v>
      </c>
      <c r="C51" s="84"/>
      <c r="D51" s="84"/>
      <c r="E51" s="85">
        <f>'July ''10-June ''11'!Z49</f>
        <v>26573.9</v>
      </c>
      <c r="F51" s="84">
        <f>'July ''10-June ''11'!AA49</f>
        <v>176456.51</v>
      </c>
      <c r="G51" s="85">
        <f>'July ''11-June ''12'!Z49</f>
        <v>39488.559999999998</v>
      </c>
      <c r="H51" s="84">
        <f>'July ''11-June ''12'!AA49</f>
        <v>160466.91999999998</v>
      </c>
      <c r="I51" s="85">
        <f>'July ''12-June ''13'!Z49</f>
        <v>44864.73139535026</v>
      </c>
      <c r="J51" s="84">
        <f>'July ''12-June ''13'!AA49</f>
        <v>183058.71860464974</v>
      </c>
      <c r="K51" s="85">
        <f>'July ''13-June ''14'!Z49</f>
        <v>47214.195444052093</v>
      </c>
      <c r="L51" s="84">
        <f>'July ''13-June ''14'!AA49</f>
        <v>171165.46455594792</v>
      </c>
      <c r="M51" s="85">
        <f>'July ''14-June ''15'!Z49</f>
        <v>50374.757946079764</v>
      </c>
      <c r="N51" s="84">
        <f>'July ''14-June ''15'!AA49</f>
        <v>176408.00933303282</v>
      </c>
      <c r="O51" s="85">
        <f>'July ''15-June ''16'!Z49</f>
        <v>57695.140300455474</v>
      </c>
      <c r="P51" s="84">
        <f>'July ''15-June ''16'!AA49</f>
        <v>161615.34099999999</v>
      </c>
      <c r="Q51" s="105"/>
      <c r="R51" s="100" t="s">
        <v>46</v>
      </c>
      <c r="S51" s="85">
        <f>'July ''16-June ''17'!Z49</f>
        <v>61216.289999999994</v>
      </c>
      <c r="T51" s="84">
        <f>'July ''16-June ''17'!AA49</f>
        <v>161687.71999999997</v>
      </c>
      <c r="U51" s="85">
        <f>'July ''17-June ''18'!Z49</f>
        <v>73112.249999999985</v>
      </c>
      <c r="V51" s="84">
        <f>'July ''17-June ''18'!AA49</f>
        <v>157847.39000000001</v>
      </c>
      <c r="W51" s="85">
        <f>'July ''18-June ''19'!Z49</f>
        <v>71344.479999999996</v>
      </c>
      <c r="X51" s="84">
        <f>'July ''18-June ''19'!AA49</f>
        <v>161044.20000000001</v>
      </c>
      <c r="Y51" s="85">
        <f>'July ''19-June ''20'!Z49</f>
        <v>73028.931483540757</v>
      </c>
      <c r="Z51" s="84">
        <f>'July ''19-June ''20'!AA49</f>
        <v>165581.71044999998</v>
      </c>
      <c r="AA51" s="85">
        <f>'July ''20-June ''21'!Z49</f>
        <v>18608.455421420906</v>
      </c>
      <c r="AB51" s="84">
        <f>'July ''20-June ''21'!AA49</f>
        <v>42105.986999999994</v>
      </c>
      <c r="AC51" s="85">
        <f t="shared" si="3"/>
        <v>544913.23656947829</v>
      </c>
      <c r="AD51" s="84">
        <f t="shared" si="4"/>
        <v>1675331.9839436305</v>
      </c>
      <c r="AE51" s="86">
        <f t="shared" si="5"/>
        <v>2220245.2205131087</v>
      </c>
    </row>
    <row r="52" spans="2:31" x14ac:dyDescent="0.25">
      <c r="B52" s="79" t="s">
        <v>47</v>
      </c>
      <c r="C52" s="80"/>
      <c r="D52" s="80"/>
      <c r="E52" s="81">
        <f>'July ''10-June ''11'!Z50</f>
        <v>28562.180000000004</v>
      </c>
      <c r="F52" s="80">
        <f>'July ''10-June ''11'!AA50</f>
        <v>197048.36</v>
      </c>
      <c r="G52" s="81">
        <f>'July ''11-June ''12'!Z50</f>
        <v>39323.78</v>
      </c>
      <c r="H52" s="80">
        <f>'July ''11-June ''12'!AA50</f>
        <v>181196.59</v>
      </c>
      <c r="I52" s="81">
        <f>'July ''12-June ''13'!Z50</f>
        <v>44319.527023060204</v>
      </c>
      <c r="J52" s="80">
        <f>'July ''12-June ''13'!AA50</f>
        <v>204751.07297693985</v>
      </c>
      <c r="K52" s="81">
        <f>'July ''13-June ''14'!Z50</f>
        <v>46895.398793381231</v>
      </c>
      <c r="L52" s="80">
        <f>'July ''13-June ''14'!AA50</f>
        <v>190568.81120661879</v>
      </c>
      <c r="M52" s="81">
        <f>'July ''14-June ''15'!Z50</f>
        <v>50518.975410221741</v>
      </c>
      <c r="N52" s="80">
        <f>'July ''14-June ''15'!AA50</f>
        <v>198591.15399411556</v>
      </c>
      <c r="O52" s="81">
        <f>'July ''15-June ''16'!Z50</f>
        <v>57454.402476221301</v>
      </c>
      <c r="P52" s="80">
        <f>'July ''15-June ''16'!AA50</f>
        <v>194111.43299999999</v>
      </c>
      <c r="Q52" s="105"/>
      <c r="R52" s="99" t="s">
        <v>47</v>
      </c>
      <c r="S52" s="81">
        <f>'July ''16-June ''17'!Z50</f>
        <v>61604.679999999993</v>
      </c>
      <c r="T52" s="80">
        <f>'July ''16-June ''17'!AA50</f>
        <v>193639.43000000002</v>
      </c>
      <c r="U52" s="81">
        <f>'July ''17-June ''18'!Z50</f>
        <v>72807.159999999989</v>
      </c>
      <c r="V52" s="80">
        <f>'July ''17-June ''18'!AA50</f>
        <v>189936.77</v>
      </c>
      <c r="W52" s="81">
        <f>'July ''18-June ''19'!Z50</f>
        <v>71046.760000000009</v>
      </c>
      <c r="X52" s="80">
        <f>'July ''18-June ''19'!AA50</f>
        <v>195754.5</v>
      </c>
      <c r="Y52" s="81">
        <f>'July ''19-June ''20'!Z50</f>
        <v>72724.186699996993</v>
      </c>
      <c r="Z52" s="80">
        <f>'July ''19-June ''20'!AA50</f>
        <v>200353.60422000001</v>
      </c>
      <c r="AA52" s="81">
        <f>'July ''20-June ''21'!Z50</f>
        <v>18530.803294823872</v>
      </c>
      <c r="AB52" s="80">
        <f>'July ''20-June ''21'!AA50</f>
        <v>49965.992999999995</v>
      </c>
      <c r="AC52" s="81">
        <f t="shared" si="3"/>
        <v>545257.05040288146</v>
      </c>
      <c r="AD52" s="80">
        <f t="shared" si="4"/>
        <v>1945951.7253976741</v>
      </c>
      <c r="AE52" s="82">
        <f t="shared" si="5"/>
        <v>2491208.7758005555</v>
      </c>
    </row>
    <row r="53" spans="2:31" x14ac:dyDescent="0.25">
      <c r="B53" s="83" t="s">
        <v>48</v>
      </c>
      <c r="C53" s="84"/>
      <c r="D53" s="84"/>
      <c r="E53" s="85">
        <f>'July ''10-June ''11'!Z51</f>
        <v>9073.2100000000009</v>
      </c>
      <c r="F53" s="84">
        <f>'July ''10-June ''11'!AA51</f>
        <v>59491.28</v>
      </c>
      <c r="G53" s="85">
        <f>'July ''11-June ''12'!Z51</f>
        <v>11614.599999999999</v>
      </c>
      <c r="H53" s="84">
        <f>'July ''11-June ''12'!AA51</f>
        <v>52855.11</v>
      </c>
      <c r="I53" s="85">
        <f>'July ''12-June ''13'!Z51</f>
        <v>13302.151197491869</v>
      </c>
      <c r="J53" s="84">
        <f>'July ''12-June ''13'!AA51</f>
        <v>56148.268802508137</v>
      </c>
      <c r="K53" s="85">
        <f>'July ''13-June ''14'!Z51</f>
        <v>13852.361464678126</v>
      </c>
      <c r="L53" s="84">
        <f>'July ''13-June ''14'!AA51</f>
        <v>52535.49853532188</v>
      </c>
      <c r="M53" s="85">
        <f>'July ''14-June ''15'!Z51</f>
        <v>14942.342196688262</v>
      </c>
      <c r="N53" s="84">
        <f>'July ''14-June ''15'!AA51</f>
        <v>53967.966199568327</v>
      </c>
      <c r="O53" s="85">
        <f>'July ''15-June ''16'!Z51</f>
        <v>16969.627617699873</v>
      </c>
      <c r="P53" s="84">
        <f>'July ''15-June ''16'!AA51</f>
        <v>51273.421000000002</v>
      </c>
      <c r="Q53" s="105"/>
      <c r="R53" s="100" t="s">
        <v>48</v>
      </c>
      <c r="S53" s="85">
        <f>'July ''16-June ''17'!Z51</f>
        <v>18936.130000000005</v>
      </c>
      <c r="T53" s="84">
        <f>'July ''16-June ''17'!AA51</f>
        <v>51110.420000000006</v>
      </c>
      <c r="U53" s="85">
        <f>'July ''17-June ''18'!Z51</f>
        <v>21504.18</v>
      </c>
      <c r="V53" s="84">
        <f>'July ''17-June ''18'!AA51</f>
        <v>49286.859999999993</v>
      </c>
      <c r="W53" s="85">
        <f>'July ''18-June ''19'!Z51</f>
        <v>20984.230000000003</v>
      </c>
      <c r="X53" s="84">
        <f>'July ''18-June ''19'!AA51</f>
        <v>49723.46</v>
      </c>
      <c r="Y53" s="85">
        <f>'July ''19-June ''20'!Z51</f>
        <v>21479.671678809031</v>
      </c>
      <c r="Z53" s="84">
        <f>'July ''19-June ''20'!AA51</f>
        <v>50515.71125</v>
      </c>
      <c r="AA53" s="85">
        <f>'July ''20-June ''21'!Z51</f>
        <v>5473.2224714361246</v>
      </c>
      <c r="AB53" s="84">
        <f>'July ''20-June ''21'!AA51</f>
        <v>12632.004000000001</v>
      </c>
      <c r="AC53" s="85">
        <f t="shared" si="3"/>
        <v>162658.50415536718</v>
      </c>
      <c r="AD53" s="84">
        <f t="shared" si="4"/>
        <v>526907.99578739842</v>
      </c>
      <c r="AE53" s="86">
        <f t="shared" si="5"/>
        <v>689566.49994276557</v>
      </c>
    </row>
    <row r="54" spans="2:31" x14ac:dyDescent="0.25">
      <c r="B54" s="79" t="s">
        <v>49</v>
      </c>
      <c r="C54" s="80"/>
      <c r="D54" s="80"/>
      <c r="E54" s="81">
        <f>'July ''10-June ''11'!Z52</f>
        <v>21712.63</v>
      </c>
      <c r="F54" s="80">
        <f>'July ''10-June ''11'!AA52</f>
        <v>123112.81</v>
      </c>
      <c r="G54" s="81">
        <f>'July ''11-June ''12'!Z52</f>
        <v>31549.190000000002</v>
      </c>
      <c r="H54" s="80">
        <f>'July ''11-June ''12'!AA52</f>
        <v>116660.91000000003</v>
      </c>
      <c r="I54" s="81">
        <f>'July ''12-June ''13'!Z52</f>
        <v>34345.537452370634</v>
      </c>
      <c r="J54" s="80">
        <f>'July ''12-June ''13'!AA52</f>
        <v>133828.95254762936</v>
      </c>
      <c r="K54" s="81">
        <f>'July ''13-June ''14'!Z52</f>
        <v>37505.084569739665</v>
      </c>
      <c r="L54" s="80">
        <f>'July ''13-June ''14'!AA52</f>
        <v>131316.40543026035</v>
      </c>
      <c r="M54" s="81">
        <f>'July ''14-June ''15'!Z52</f>
        <v>40653.640237444437</v>
      </c>
      <c r="N54" s="80">
        <f>'July ''14-June ''15'!AA52</f>
        <v>143220.19964397987</v>
      </c>
      <c r="O54" s="81">
        <f>'July ''15-June ''16'!Z52</f>
        <v>46095.23596433999</v>
      </c>
      <c r="P54" s="80">
        <f>'July ''15-June ''16'!AA52</f>
        <v>147062.94700000001</v>
      </c>
      <c r="Q54" s="105"/>
      <c r="R54" s="99" t="s">
        <v>49</v>
      </c>
      <c r="S54" s="81">
        <f>'July ''16-June ''17'!Z52</f>
        <v>50942.99</v>
      </c>
      <c r="T54" s="80">
        <f>'July ''16-June ''17'!AA52</f>
        <v>143803.11000000002</v>
      </c>
      <c r="U54" s="81">
        <f>'July ''17-June ''18'!Z52</f>
        <v>58412.649999999994</v>
      </c>
      <c r="V54" s="80">
        <f>'July ''17-June ''18'!AA52</f>
        <v>141026.20000000001</v>
      </c>
      <c r="W54" s="81">
        <f>'July ''18-June ''19'!Z52</f>
        <v>57000.29</v>
      </c>
      <c r="X54" s="80">
        <f>'July ''18-June ''19'!AA52</f>
        <v>148190.43</v>
      </c>
      <c r="Y54" s="81">
        <f>'July ''19-June ''20'!Z52</f>
        <v>58346.073589962165</v>
      </c>
      <c r="Z54" s="80">
        <f>'July ''19-June ''20'!AA52</f>
        <v>154720.94021999999</v>
      </c>
      <c r="AA54" s="81">
        <f>'July ''20-June ''21'!Z52</f>
        <v>14867.125863829606</v>
      </c>
      <c r="AB54" s="80">
        <f>'July ''20-June ''21'!AA52</f>
        <v>39023.523000000001</v>
      </c>
      <c r="AC54" s="81">
        <f t="shared" si="3"/>
        <v>436563.32181385683</v>
      </c>
      <c r="AD54" s="80">
        <f t="shared" si="4"/>
        <v>1382942.9048418696</v>
      </c>
      <c r="AE54" s="82">
        <f t="shared" si="5"/>
        <v>1819506.2266557263</v>
      </c>
    </row>
    <row r="55" spans="2:31" x14ac:dyDescent="0.25">
      <c r="B55" s="83" t="s">
        <v>50</v>
      </c>
      <c r="C55" s="84"/>
      <c r="D55" s="84"/>
      <c r="E55" s="85">
        <f>'July ''10-June ''11'!Z53</f>
        <v>16451.040000000005</v>
      </c>
      <c r="F55" s="84">
        <f>'July ''10-June ''11'!AA53</f>
        <v>127398.26000000001</v>
      </c>
      <c r="G55" s="85">
        <f>'July ''11-June ''12'!Z53</f>
        <v>23090.980000000003</v>
      </c>
      <c r="H55" s="84">
        <f>'July ''11-June ''12'!AA53</f>
        <v>118905.64</v>
      </c>
      <c r="I55" s="85">
        <f>'July ''12-June ''13'!Z53</f>
        <v>27112.074639977855</v>
      </c>
      <c r="J55" s="84">
        <f>'July ''12-June ''13'!AA53</f>
        <v>134374.45536002214</v>
      </c>
      <c r="K55" s="85">
        <f>'July ''13-June ''14'!Z53</f>
        <v>27716.356998220072</v>
      </c>
      <c r="L55" s="84">
        <f>'July ''13-June ''14'!AA53</f>
        <v>127793.62300177994</v>
      </c>
      <c r="M55" s="85">
        <f>'July ''14-June ''15'!Z53</f>
        <v>29838.813854550441</v>
      </c>
      <c r="N55" s="84">
        <f>'July ''14-June ''15'!AA53</f>
        <v>129738.84190718349</v>
      </c>
      <c r="O55" s="85">
        <f>'July ''15-June ''16'!Z53</f>
        <v>33737.317382267851</v>
      </c>
      <c r="P55" s="84">
        <f>'July ''15-June ''16'!AA53</f>
        <v>113485.933</v>
      </c>
      <c r="Q55" s="105"/>
      <c r="R55" s="100" t="s">
        <v>50</v>
      </c>
      <c r="S55" s="85">
        <f>'July ''16-June ''17'!Z53</f>
        <v>36622.839999999997</v>
      </c>
      <c r="T55" s="84">
        <f>'July ''16-June ''17'!AA53</f>
        <v>108028.06000000001</v>
      </c>
      <c r="U55" s="85">
        <f>'July ''17-June ''18'!Z53</f>
        <v>42752.479999999996</v>
      </c>
      <c r="V55" s="84">
        <f>'July ''17-June ''18'!AA53</f>
        <v>105447.59999999998</v>
      </c>
      <c r="W55" s="85">
        <f>'July ''18-June ''19'!Z53</f>
        <v>41718.76</v>
      </c>
      <c r="X55" s="84">
        <f>'July ''18-June ''19'!AA53</f>
        <v>107559.13999999998</v>
      </c>
      <c r="Y55" s="85">
        <f>'July ''19-June ''20'!Z53</f>
        <v>42703.754184323305</v>
      </c>
      <c r="Z55" s="84">
        <f>'July ''19-June ''20'!AA53</f>
        <v>111047.86831999998</v>
      </c>
      <c r="AA55" s="85">
        <f>'July ''20-June ''21'!Z53</f>
        <v>10881.317352823124</v>
      </c>
      <c r="AB55" s="84">
        <f>'July ''20-June ''21'!AA53</f>
        <v>27818.405999999999</v>
      </c>
      <c r="AC55" s="85">
        <f t="shared" si="3"/>
        <v>321744.41705933952</v>
      </c>
      <c r="AD55" s="84">
        <f t="shared" si="4"/>
        <v>1183779.4215889855</v>
      </c>
      <c r="AE55" s="86">
        <f t="shared" si="5"/>
        <v>1505523.8386483251</v>
      </c>
    </row>
    <row r="56" spans="2:31" x14ac:dyDescent="0.25">
      <c r="B56" s="79" t="s">
        <v>51</v>
      </c>
      <c r="C56" s="80"/>
      <c r="D56" s="80"/>
      <c r="E56" s="81">
        <f>'July ''10-June ''11'!Z54</f>
        <v>9367.58</v>
      </c>
      <c r="F56" s="80">
        <f>'July ''10-June ''11'!AA54</f>
        <v>54214.080000000002</v>
      </c>
      <c r="G56" s="81">
        <f>'July ''11-June ''12'!Z54</f>
        <v>12273.720000000001</v>
      </c>
      <c r="H56" s="80">
        <f>'July ''11-June ''12'!AA54</f>
        <v>50923.72</v>
      </c>
      <c r="I56" s="81">
        <f>'July ''12-June ''13'!Z54</f>
        <v>13733.433885448037</v>
      </c>
      <c r="J56" s="80">
        <f>'July ''12-June ''13'!AA54</f>
        <v>52103.516114551967</v>
      </c>
      <c r="K56" s="81">
        <f>'July ''13-June ''14'!Z54</f>
        <v>14668.730805499561</v>
      </c>
      <c r="L56" s="80">
        <f>'July ''13-June ''14'!AA54</f>
        <v>53960.849194500443</v>
      </c>
      <c r="M56" s="81">
        <f>'July ''14-June ''15'!Z54</f>
        <v>15844.577181975648</v>
      </c>
      <c r="N56" s="80">
        <f>'July ''14-June ''15'!AA54</f>
        <v>57612.505073381995</v>
      </c>
      <c r="O56" s="81">
        <f>'July ''15-June ''16'!Z54</f>
        <v>17932.658914636617</v>
      </c>
      <c r="P56" s="80">
        <f>'July ''15-June ''16'!AA54</f>
        <v>54570.172999999988</v>
      </c>
      <c r="Q56" s="105"/>
      <c r="R56" s="99" t="s">
        <v>51</v>
      </c>
      <c r="S56" s="81">
        <f>'July ''16-June ''17'!Z54</f>
        <v>21079.749999999996</v>
      </c>
      <c r="T56" s="80">
        <f>'July ''16-June ''17'!AA54</f>
        <v>51735.090000000011</v>
      </c>
      <c r="U56" s="81">
        <f>'July ''17-June ''18'!Z54</f>
        <v>22724.55</v>
      </c>
      <c r="V56" s="80">
        <f>'July ''17-June ''18'!AA54</f>
        <v>51267.46</v>
      </c>
      <c r="W56" s="81">
        <f>'July ''18-June ''19'!Z54</f>
        <v>22175.120000000003</v>
      </c>
      <c r="X56" s="80">
        <f>'July ''18-June ''19'!AA54</f>
        <v>52375.570000000007</v>
      </c>
      <c r="Y56" s="81">
        <f>'July ''19-June ''20'!Z54</f>
        <v>22698.660812984002</v>
      </c>
      <c r="Z56" s="80">
        <f>'July ''19-June ''20'!AA54</f>
        <v>54110.609170000003</v>
      </c>
      <c r="AA56" s="81">
        <f>'July ''20-June ''21'!Z54</f>
        <v>5783.8309778242619</v>
      </c>
      <c r="AB56" s="80">
        <f>'July ''20-June ''21'!AA54</f>
        <v>13636.160999999998</v>
      </c>
      <c r="AC56" s="81">
        <f t="shared" si="3"/>
        <v>172498.78160054388</v>
      </c>
      <c r="AD56" s="80">
        <f t="shared" si="4"/>
        <v>532873.5725524344</v>
      </c>
      <c r="AE56" s="82">
        <f t="shared" si="5"/>
        <v>705372.35415297828</v>
      </c>
    </row>
    <row r="57" spans="2:31" x14ac:dyDescent="0.25">
      <c r="B57" s="83" t="s">
        <v>52</v>
      </c>
      <c r="C57" s="84"/>
      <c r="D57" s="84"/>
      <c r="E57" s="85">
        <f>'July ''10-June ''11'!Z55</f>
        <v>32774</v>
      </c>
      <c r="F57" s="84">
        <f>'July ''10-June ''11'!AA55</f>
        <v>226080.15</v>
      </c>
      <c r="G57" s="85">
        <f>'July ''11-June ''12'!Z55</f>
        <v>50680.04</v>
      </c>
      <c r="H57" s="84">
        <f>'July ''11-June ''12'!AA55</f>
        <v>219931.87</v>
      </c>
      <c r="I57" s="85">
        <f>'July ''12-June ''13'!Z55</f>
        <v>57438.351869638791</v>
      </c>
      <c r="J57" s="84">
        <f>'July ''12-June ''13'!AA55</f>
        <v>230496.29813036122</v>
      </c>
      <c r="K57" s="85">
        <f>'July ''13-June ''14'!Z55</f>
        <v>60731.404181259597</v>
      </c>
      <c r="L57" s="84">
        <f>'July ''13-June ''14'!AA55</f>
        <v>235338.08581874039</v>
      </c>
      <c r="M57" s="85">
        <f>'July ''14-June ''15'!Z55</f>
        <v>65512.417936066893</v>
      </c>
      <c r="N57" s="84">
        <f>'July ''14-June ''15'!AA55</f>
        <v>246144.98159168579</v>
      </c>
      <c r="O57" s="85">
        <f>'July ''15-June ''16'!Z55</f>
        <v>74046.567568366925</v>
      </c>
      <c r="P57" s="84">
        <f>'July ''15-June ''16'!AA55</f>
        <v>235338.25399999999</v>
      </c>
      <c r="Q57" s="105"/>
      <c r="R57" s="100" t="s">
        <v>52</v>
      </c>
      <c r="S57" s="85">
        <f>'July ''16-June ''17'!Z55</f>
        <v>86601.799999999988</v>
      </c>
      <c r="T57" s="84">
        <f>'July ''16-June ''17'!AA55</f>
        <v>224327.61000000002</v>
      </c>
      <c r="U57" s="85">
        <f>'July ''17-June ''18'!Z55</f>
        <v>93833.04</v>
      </c>
      <c r="V57" s="84">
        <f>'July ''17-June ''18'!AA55</f>
        <v>220981.07</v>
      </c>
      <c r="W57" s="85">
        <f>'July ''18-June ''19'!Z55</f>
        <v>91564.26999999999</v>
      </c>
      <c r="X57" s="84">
        <f>'July ''18-June ''19'!AA55</f>
        <v>221749.61</v>
      </c>
      <c r="Y57" s="85">
        <f>'July ''19-June ''20'!Z55</f>
        <v>93726.091847185831</v>
      </c>
      <c r="Z57" s="84">
        <f>'July ''19-June ''20'!AA55</f>
        <v>227584.78873999996</v>
      </c>
      <c r="AA57" s="85">
        <f>'July ''20-June ''21'!Z55</f>
        <v>23882.287271014324</v>
      </c>
      <c r="AB57" s="84">
        <f>'July ''20-June ''21'!AA55</f>
        <v>57800.357999999993</v>
      </c>
      <c r="AC57" s="85">
        <f t="shared" si="3"/>
        <v>706907.98340251809</v>
      </c>
      <c r="AD57" s="84">
        <f t="shared" si="4"/>
        <v>2287972.7182807876</v>
      </c>
      <c r="AE57" s="86">
        <f t="shared" si="5"/>
        <v>2994880.7016833057</v>
      </c>
    </row>
    <row r="58" spans="2:31" x14ac:dyDescent="0.25">
      <c r="B58" s="79" t="s">
        <v>53</v>
      </c>
      <c r="C58" s="80"/>
      <c r="D58" s="80"/>
      <c r="E58" s="81">
        <f>'July ''10-June ''11'!Z56</f>
        <v>25875.589999999997</v>
      </c>
      <c r="F58" s="80">
        <f>'July ''10-June ''11'!AA56</f>
        <v>164552.85999999999</v>
      </c>
      <c r="G58" s="81">
        <f>'July ''11-June ''12'!Z56</f>
        <v>36897.74</v>
      </c>
      <c r="H58" s="80">
        <f>'July ''11-June ''12'!AA56</f>
        <v>154882.75</v>
      </c>
      <c r="I58" s="81">
        <f>'July ''12-June ''13'!Z56</f>
        <v>41937.912747886134</v>
      </c>
      <c r="J58" s="80">
        <f>'July ''12-June ''13'!AA56</f>
        <v>162442.52725211388</v>
      </c>
      <c r="K58" s="81">
        <f>'July ''13-June ''14'!Z56</f>
        <v>44186.436128891786</v>
      </c>
      <c r="L58" s="80">
        <f>'July ''13-June ''14'!AA56</f>
        <v>167059.02387110822</v>
      </c>
      <c r="M58" s="81">
        <f>'July ''14-June ''15'!Z56</f>
        <v>47695.950916295762</v>
      </c>
      <c r="N58" s="80">
        <f>'July ''14-June ''15'!AA56</f>
        <v>176122.14686728572</v>
      </c>
      <c r="O58" s="81">
        <f>'July ''15-June ''16'!Z56</f>
        <v>53909.807862444432</v>
      </c>
      <c r="P58" s="80">
        <f>'July ''15-June ''16'!AA56</f>
        <v>166761.14700000003</v>
      </c>
      <c r="Q58" s="105"/>
      <c r="R58" s="99" t="s">
        <v>53</v>
      </c>
      <c r="S58" s="81">
        <f>'July ''16-June ''17'!Z56</f>
        <v>64108.85</v>
      </c>
      <c r="T58" s="80">
        <f>'July ''16-June ''17'!AA56</f>
        <v>155780.49000000002</v>
      </c>
      <c r="U58" s="81">
        <f>'July ''17-June ''18'!Z56</f>
        <v>68315.39</v>
      </c>
      <c r="V58" s="80">
        <f>'July ''17-June ''18'!AA56</f>
        <v>152458.62999999998</v>
      </c>
      <c r="W58" s="81">
        <f>'July ''18-June ''19'!Z56</f>
        <v>66663.61</v>
      </c>
      <c r="X58" s="80">
        <f>'July ''18-June ''19'!AA56</f>
        <v>155349.44</v>
      </c>
      <c r="Y58" s="81">
        <f>'July ''19-June ''20'!Z56</f>
        <v>68237.536596469115</v>
      </c>
      <c r="Z58" s="80">
        <f>'July ''19-June ''20'!AA56</f>
        <v>161140.26751999999</v>
      </c>
      <c r="AA58" s="81">
        <f>'July ''20-June ''21'!Z56</f>
        <v>17387.563598730761</v>
      </c>
      <c r="AB58" s="80">
        <f>'July ''20-June ''21'!AA56</f>
        <v>41008.274999999994</v>
      </c>
      <c r="AC58" s="81">
        <f t="shared" si="3"/>
        <v>517828.82425198721</v>
      </c>
      <c r="AD58" s="80">
        <f t="shared" si="4"/>
        <v>1616549.2825105076</v>
      </c>
      <c r="AE58" s="82">
        <f t="shared" si="5"/>
        <v>2134378.1067624949</v>
      </c>
    </row>
    <row r="59" spans="2:31" x14ac:dyDescent="0.25">
      <c r="B59" s="83" t="s">
        <v>54</v>
      </c>
      <c r="C59" s="84"/>
      <c r="D59" s="84"/>
      <c r="E59" s="85">
        <f>'July ''10-June ''11'!Z57</f>
        <v>37307.42</v>
      </c>
      <c r="F59" s="84">
        <f>'July ''10-June ''11'!AA57</f>
        <v>271513.60000000003</v>
      </c>
      <c r="G59" s="85">
        <f>'July ''11-June ''12'!Z57</f>
        <v>59358.3</v>
      </c>
      <c r="H59" s="84">
        <f>'July ''11-June ''12'!AA57</f>
        <v>261878.12</v>
      </c>
      <c r="I59" s="85">
        <f>'July ''12-June ''13'!Z57</f>
        <v>66489.434073056967</v>
      </c>
      <c r="J59" s="84">
        <f>'July ''12-June ''13'!AA57</f>
        <v>272008.30592694308</v>
      </c>
      <c r="K59" s="85">
        <f>'July ''13-June ''14'!Z57</f>
        <v>70883.860851683217</v>
      </c>
      <c r="L59" s="84">
        <f>'July ''13-June ''14'!AA57</f>
        <v>275873.21914831677</v>
      </c>
      <c r="M59" s="85">
        <f>'July ''14-June ''15'!Z57</f>
        <v>76440.391339621172</v>
      </c>
      <c r="N59" s="84">
        <f>'July ''14-June ''15'!AA57</f>
        <v>287161.16223690886</v>
      </c>
      <c r="O59" s="85">
        <f>'July ''15-June ''16'!Z57</f>
        <v>86726.013116726012</v>
      </c>
      <c r="P59" s="84">
        <f>'July ''15-June ''16'!AA57</f>
        <v>276610.62099999993</v>
      </c>
      <c r="Q59" s="105"/>
      <c r="R59" s="100" t="s">
        <v>54</v>
      </c>
      <c r="S59" s="85">
        <f>'July ''16-June ''17'!Z57</f>
        <v>98724.819999999992</v>
      </c>
      <c r="T59" s="84">
        <f>'July ''16-June ''17'!AA57</f>
        <v>273521.42</v>
      </c>
      <c r="U59" s="85">
        <f>'July ''17-June ''18'!Z57</f>
        <v>109900.64</v>
      </c>
      <c r="V59" s="84">
        <f>'July ''17-June ''18'!AA57</f>
        <v>270469.12</v>
      </c>
      <c r="W59" s="85">
        <f>'July ''18-June ''19'!Z57</f>
        <v>107243.35999999997</v>
      </c>
      <c r="X59" s="84">
        <f>'July ''18-June ''19'!AA57</f>
        <v>275296.90000000002</v>
      </c>
      <c r="Y59" s="85">
        <f>'July ''19-June ''20'!Z57</f>
        <v>109775.39570568634</v>
      </c>
      <c r="Z59" s="84">
        <f>'July ''19-June ''20'!AA57</f>
        <v>286877.19452999998</v>
      </c>
      <c r="AA59" s="85">
        <f>'July ''20-June ''21'!Z57</f>
        <v>27971.798944637489</v>
      </c>
      <c r="AB59" s="84">
        <f>'July ''20-June ''21'!AA57</f>
        <v>73008.236069999999</v>
      </c>
      <c r="AC59" s="85">
        <f t="shared" si="3"/>
        <v>822849.63508677366</v>
      </c>
      <c r="AD59" s="84">
        <f t="shared" si="4"/>
        <v>2751209.6628421685</v>
      </c>
      <c r="AE59" s="86">
        <f t="shared" si="5"/>
        <v>3574059.2979289424</v>
      </c>
    </row>
    <row r="60" spans="2:31" x14ac:dyDescent="0.25">
      <c r="B60" s="79" t="s">
        <v>55</v>
      </c>
      <c r="C60" s="80"/>
      <c r="D60" s="80"/>
      <c r="E60" s="81">
        <f>'July ''10-June ''11'!Z58</f>
        <v>9159.98</v>
      </c>
      <c r="F60" s="80">
        <f>'July ''10-June ''11'!AA58</f>
        <v>66891.91</v>
      </c>
      <c r="G60" s="81">
        <f>'July ''11-June ''12'!Z58</f>
        <v>13023.229999999998</v>
      </c>
      <c r="H60" s="80">
        <f>'July ''11-June ''12'!AA58</f>
        <v>66074.94</v>
      </c>
      <c r="I60" s="81">
        <f>'July ''12-June ''13'!Z58</f>
        <v>15116.178415331302</v>
      </c>
      <c r="J60" s="80">
        <f>'July ''12-June ''13'!AA58</f>
        <v>65722.311584668714</v>
      </c>
      <c r="K60" s="81">
        <f>'July ''13-June ''14'!Z58</f>
        <v>15629.382360564252</v>
      </c>
      <c r="L60" s="80">
        <f>'July ''13-June ''14'!AA58</f>
        <v>67644.457639435743</v>
      </c>
      <c r="M60" s="81">
        <f>'July ''14-June ''15'!Z58</f>
        <v>16857.499104526963</v>
      </c>
      <c r="N60" s="80">
        <f>'July ''14-June ''15'!AA58</f>
        <v>66958.286353518182</v>
      </c>
      <c r="O60" s="81">
        <f>'July ''15-June ''16'!Z58</f>
        <v>19027.726115121142</v>
      </c>
      <c r="P60" s="80">
        <f>'July ''15-June ''16'!AA58</f>
        <v>64545.327999999994</v>
      </c>
      <c r="Q60" s="105"/>
      <c r="R60" s="99" t="s">
        <v>55</v>
      </c>
      <c r="S60" s="81">
        <f>'July ''16-June ''17'!Z58</f>
        <v>23322.7</v>
      </c>
      <c r="T60" s="80">
        <f>'July ''16-June ''17'!AA58</f>
        <v>60344.51</v>
      </c>
      <c r="U60" s="81">
        <f>'July ''17-June ''18'!Z58</f>
        <v>24112.239999999998</v>
      </c>
      <c r="V60" s="80">
        <f>'July ''17-June ''18'!AA58</f>
        <v>61193.979999999996</v>
      </c>
      <c r="W60" s="81">
        <f>'July ''18-June ''19'!Z58</f>
        <v>23529.22</v>
      </c>
      <c r="X60" s="80">
        <f>'July ''18-June ''19'!AA58</f>
        <v>61890.45</v>
      </c>
      <c r="Y60" s="81">
        <f>'July ''19-June ''20'!Z58</f>
        <v>24084.759022005546</v>
      </c>
      <c r="Z60" s="80">
        <f>'July ''19-June ''20'!AA58</f>
        <v>64255.399519999992</v>
      </c>
      <c r="AA60" s="81">
        <f>'July ''20-June ''21'!Z58</f>
        <v>6137.0229084752882</v>
      </c>
      <c r="AB60" s="80">
        <f>'July ''20-June ''21'!AA58</f>
        <v>16517.654999999999</v>
      </c>
      <c r="AC60" s="81">
        <f t="shared" si="3"/>
        <v>183862.91501754918</v>
      </c>
      <c r="AD60" s="80">
        <f t="shared" si="4"/>
        <v>645521.5730976226</v>
      </c>
      <c r="AE60" s="82">
        <f t="shared" si="5"/>
        <v>829384.48811517179</v>
      </c>
    </row>
    <row r="61" spans="2:31" x14ac:dyDescent="0.25">
      <c r="B61" s="83" t="s">
        <v>56</v>
      </c>
      <c r="C61" s="84"/>
      <c r="D61" s="84"/>
      <c r="E61" s="85">
        <f>'July ''10-June ''11'!Z59</f>
        <v>29486.679999999997</v>
      </c>
      <c r="F61" s="84">
        <f>'July ''10-June ''11'!AA59</f>
        <v>224703.9</v>
      </c>
      <c r="G61" s="85">
        <f>'July ''11-June ''12'!Z59</f>
        <v>42954.340000000004</v>
      </c>
      <c r="H61" s="84">
        <f>'July ''11-June ''12'!AA59</f>
        <v>201581.91</v>
      </c>
      <c r="I61" s="85">
        <f>'July ''12-June ''13'!Z59</f>
        <v>48805.533420083884</v>
      </c>
      <c r="J61" s="84">
        <f>'July ''12-June ''13'!AA59</f>
        <v>211772.10657991612</v>
      </c>
      <c r="K61" s="85">
        <f>'July ''13-June ''14'!Z59</f>
        <v>51341.281007215985</v>
      </c>
      <c r="L61" s="84">
        <f>'July ''13-June ''14'!AA59</f>
        <v>208520.84899278401</v>
      </c>
      <c r="M61" s="85">
        <f>'July ''14-June ''15'!Z59</f>
        <v>55420.121549683048</v>
      </c>
      <c r="N61" s="84">
        <f>'July ''14-June ''15'!AA59</f>
        <v>217316.52893050932</v>
      </c>
      <c r="O61" s="85">
        <f>'July ''15-June ''16'!Z59</f>
        <v>62758.862604993847</v>
      </c>
      <c r="P61" s="84">
        <f>'July ''15-June ''16'!AA59</f>
        <v>205652.94999999998</v>
      </c>
      <c r="Q61" s="105"/>
      <c r="R61" s="100" t="s">
        <v>56</v>
      </c>
      <c r="S61" s="85">
        <f>'July ''16-June ''17'!Z59</f>
        <v>73305.960000000006</v>
      </c>
      <c r="T61" s="84">
        <f>'July ''16-June ''17'!AA59</f>
        <v>195615.53000000003</v>
      </c>
      <c r="U61" s="85">
        <f>'July ''17-June ''18'!Z59</f>
        <v>79529.060000000012</v>
      </c>
      <c r="V61" s="84">
        <f>'July ''17-June ''18'!AA59</f>
        <v>190882.00999999998</v>
      </c>
      <c r="W61" s="85">
        <f>'July ''18-June ''19'!Z59</f>
        <v>77606.14</v>
      </c>
      <c r="X61" s="84">
        <f>'July ''18-June ''19'!AA59</f>
        <v>194311.67</v>
      </c>
      <c r="Y61" s="85">
        <f>'July ''19-June ''20'!Z59</f>
        <v>79438.423060009169</v>
      </c>
      <c r="Z61" s="84">
        <f>'July ''19-June ''20'!AA59</f>
        <v>199490.38956000001</v>
      </c>
      <c r="AA61" s="85">
        <f>'July ''20-June ''21'!Z59</f>
        <v>20241.654987268208</v>
      </c>
      <c r="AB61" s="84">
        <f>'July ''20-June ''21'!AA59</f>
        <v>50791.355999999992</v>
      </c>
      <c r="AC61" s="85">
        <f t="shared" si="3"/>
        <v>600646.40164198598</v>
      </c>
      <c r="AD61" s="84">
        <f t="shared" si="4"/>
        <v>2049847.8440632094</v>
      </c>
      <c r="AE61" s="86">
        <f t="shared" si="5"/>
        <v>2650494.2457051952</v>
      </c>
    </row>
    <row r="62" spans="2:31" x14ac:dyDescent="0.25">
      <c r="B62" s="79" t="s">
        <v>57</v>
      </c>
      <c r="C62" s="80"/>
      <c r="D62" s="80"/>
      <c r="E62" s="81">
        <f>'July ''10-June ''11'!Z60</f>
        <v>20440.39</v>
      </c>
      <c r="F62" s="80">
        <f>'July ''10-June ''11'!AA60</f>
        <v>155276.36000000002</v>
      </c>
      <c r="G62" s="81">
        <f>'July ''11-June ''12'!Z60</f>
        <v>31847.9</v>
      </c>
      <c r="H62" s="80">
        <f>'July ''11-June ''12'!AA60</f>
        <v>144715.73000000004</v>
      </c>
      <c r="I62" s="81">
        <f>'July ''12-June ''13'!Z60</f>
        <v>35712.45727217965</v>
      </c>
      <c r="J62" s="80">
        <f>'July ''12-June ''13'!AA60</f>
        <v>163928.28272782033</v>
      </c>
      <c r="K62" s="81">
        <f>'July ''13-June ''14'!Z60</f>
        <v>38000.49143500896</v>
      </c>
      <c r="L62" s="80">
        <f>'July ''13-June ''14'!AA60</f>
        <v>157723.35856499104</v>
      </c>
      <c r="M62" s="81">
        <f>'July ''14-June ''15'!Z60</f>
        <v>41006.149632565277</v>
      </c>
      <c r="N62" s="80">
        <f>'July ''14-June ''15'!AA60</f>
        <v>163819.11226177419</v>
      </c>
      <c r="O62" s="81">
        <f>'July ''15-June ''16'!Z60</f>
        <v>46531.713246009713</v>
      </c>
      <c r="P62" s="80">
        <f>'July ''15-June ''16'!AA60</f>
        <v>156929.72500000001</v>
      </c>
      <c r="Q62" s="105"/>
      <c r="R62" s="99" t="s">
        <v>57</v>
      </c>
      <c r="S62" s="81">
        <f>'July ''16-June ''17'!Z60</f>
        <v>51194.62</v>
      </c>
      <c r="T62" s="80">
        <f>'July ''16-June ''17'!AA60</f>
        <v>157425.94000000003</v>
      </c>
      <c r="U62" s="81">
        <f>'July ''17-June ''18'!Z60</f>
        <v>58965.74</v>
      </c>
      <c r="V62" s="80">
        <f>'July ''17-June ''18'!AA60</f>
        <v>156018.57</v>
      </c>
      <c r="W62" s="81">
        <f>'July ''18-June ''19'!Z60</f>
        <v>57540.020000000004</v>
      </c>
      <c r="X62" s="80">
        <f>'July ''18-June ''19'!AA60</f>
        <v>160790.57</v>
      </c>
      <c r="Y62" s="81">
        <f>'July ''19-June ''20'!Z60</f>
        <v>58898.550649160825</v>
      </c>
      <c r="Z62" s="80">
        <f>'July ''19-June ''20'!AA60</f>
        <v>165922.86748999998</v>
      </c>
      <c r="AA62" s="81">
        <f>'July ''20-June ''21'!Z60</f>
        <v>15007.901654628102</v>
      </c>
      <c r="AB62" s="80">
        <f>'July ''20-June ''21'!AA60</f>
        <v>41897.394</v>
      </c>
      <c r="AC62" s="81">
        <f t="shared" si="3"/>
        <v>440138.03223492444</v>
      </c>
      <c r="AD62" s="80">
        <f t="shared" si="4"/>
        <v>1582550.516044586</v>
      </c>
      <c r="AE62" s="82">
        <f t="shared" si="5"/>
        <v>2022688.5482795103</v>
      </c>
    </row>
    <row r="63" spans="2:31" x14ac:dyDescent="0.25">
      <c r="B63" s="83" t="s">
        <v>58</v>
      </c>
      <c r="C63" s="84"/>
      <c r="D63" s="84"/>
      <c r="E63" s="85">
        <f>'July ''10-June ''11'!Z61</f>
        <v>19238.97</v>
      </c>
      <c r="F63" s="84">
        <f>'July ''10-June ''11'!AA61</f>
        <v>122062.94</v>
      </c>
      <c r="G63" s="85">
        <f>'July ''11-June ''12'!Z61</f>
        <v>26871.46</v>
      </c>
      <c r="H63" s="84">
        <f>'July ''11-June ''12'!AA61</f>
        <v>111794.75</v>
      </c>
      <c r="I63" s="85">
        <f>'July ''12-June ''13'!Z61</f>
        <v>30144.13514108607</v>
      </c>
      <c r="J63" s="84">
        <f>'July ''12-June ''13'!AA61</f>
        <v>127691.97485891395</v>
      </c>
      <c r="K63" s="85">
        <f>'July ''13-June ''14'!Z61</f>
        <v>32041.851198834273</v>
      </c>
      <c r="L63" s="84">
        <f>'July ''13-June ''14'!AA61</f>
        <v>121317.93880116573</v>
      </c>
      <c r="M63" s="85">
        <f>'July ''14-June ''15'!Z61</f>
        <v>34543.912821663558</v>
      </c>
      <c r="N63" s="84">
        <f>'July ''14-June ''15'!AA61</f>
        <v>127341.02388646289</v>
      </c>
      <c r="O63" s="85">
        <f>'July ''15-June ''16'!Z61</f>
        <v>39260.790951337309</v>
      </c>
      <c r="P63" s="84">
        <f>'July ''15-June ''16'!AA61</f>
        <v>118604.71399999998</v>
      </c>
      <c r="Q63" s="105"/>
      <c r="R63" s="100" t="s">
        <v>58</v>
      </c>
      <c r="S63" s="85">
        <f>'July ''16-June ''17'!Z61</f>
        <v>42293.429999999993</v>
      </c>
      <c r="T63" s="84">
        <f>'July ''16-June ''17'!AA61</f>
        <v>122057.88</v>
      </c>
      <c r="U63" s="85">
        <f>'July ''17-June ''18'!Z61</f>
        <v>49751.93</v>
      </c>
      <c r="V63" s="84">
        <f>'July ''17-June ''18'!AA61</f>
        <v>119570.90999999999</v>
      </c>
      <c r="W63" s="85">
        <f>'July ''18-June ''19'!Z61</f>
        <v>48548.979999999996</v>
      </c>
      <c r="X63" s="84">
        <f>'July ''18-June ''19'!AA61</f>
        <v>120536.27</v>
      </c>
      <c r="Y63" s="85">
        <f>'July ''19-June ''20'!Z61</f>
        <v>49695.216186139776</v>
      </c>
      <c r="Z63" s="84">
        <f>'July ''19-June ''20'!AA61</f>
        <v>121587.41625999998</v>
      </c>
      <c r="AA63" s="85">
        <f>'July ''20-June ''21'!Z61</f>
        <v>12662.807431397665</v>
      </c>
      <c r="AB63" s="84">
        <f>'July ''20-June ''21'!AA61</f>
        <v>30225.887999999999</v>
      </c>
      <c r="AC63" s="85">
        <f t="shared" si="3"/>
        <v>372390.67629906099</v>
      </c>
      <c r="AD63" s="84">
        <f t="shared" si="4"/>
        <v>1212565.8178065426</v>
      </c>
      <c r="AE63" s="86">
        <f t="shared" si="5"/>
        <v>1584956.4941056035</v>
      </c>
    </row>
    <row r="64" spans="2:31" x14ac:dyDescent="0.25">
      <c r="B64" s="79" t="s">
        <v>59</v>
      </c>
      <c r="C64" s="80"/>
      <c r="D64" s="80"/>
      <c r="E64" s="81">
        <f>'July ''10-June ''11'!Z62</f>
        <v>7453.9999999999991</v>
      </c>
      <c r="F64" s="80">
        <f>'July ''10-June ''11'!AA62</f>
        <v>32403.29</v>
      </c>
      <c r="G64" s="81">
        <f>'July ''11-June ''12'!Z62</f>
        <v>8742.0500000000011</v>
      </c>
      <c r="H64" s="80">
        <f>'July ''11-June ''12'!AA62</f>
        <v>29388.070000000003</v>
      </c>
      <c r="I64" s="81">
        <f>'July ''12-June ''13'!Z62</f>
        <v>9886.5740202293418</v>
      </c>
      <c r="J64" s="80">
        <f>'July ''12-June ''13'!AA62</f>
        <v>29783.055979770659</v>
      </c>
      <c r="K64" s="81">
        <f>'July ''13-June ''14'!Z62</f>
        <v>10457.109118802615</v>
      </c>
      <c r="L64" s="80">
        <f>'July ''13-June ''14'!AA62</f>
        <v>32119.150881197384</v>
      </c>
      <c r="M64" s="81">
        <f>'July ''14-June ''15'!Z62</f>
        <v>11316.412260739075</v>
      </c>
      <c r="N64" s="80">
        <f>'July ''14-June ''15'!AA62</f>
        <v>39310.853307628706</v>
      </c>
      <c r="O64" s="81">
        <f>'July ''15-June ''16'!Z62</f>
        <v>12772.651479804583</v>
      </c>
      <c r="P64" s="80">
        <f>'July ''15-June ''16'!AA62</f>
        <v>30278.985999999997</v>
      </c>
      <c r="Q64" s="105"/>
      <c r="R64" s="99" t="s">
        <v>59</v>
      </c>
      <c r="S64" s="81">
        <f>'July ''16-June ''17'!Z62</f>
        <v>14920.47</v>
      </c>
      <c r="T64" s="80">
        <f>'July ''16-June ''17'!AA62</f>
        <v>27458.79</v>
      </c>
      <c r="U64" s="81">
        <f>'July ''17-June ''18'!Z62</f>
        <v>16185.7</v>
      </c>
      <c r="V64" s="80">
        <f>'July ''17-June ''18'!AA62</f>
        <v>25997.9</v>
      </c>
      <c r="W64" s="81">
        <f>'July ''18-June ''19'!Z62</f>
        <v>15794.34</v>
      </c>
      <c r="X64" s="80">
        <f>'July ''18-June ''19'!AA62</f>
        <v>26048.5</v>
      </c>
      <c r="Y64" s="81">
        <f>'July ''19-June ''20'!Z62</f>
        <v>16167.267323098087</v>
      </c>
      <c r="Z64" s="80">
        <f>'July ''19-June ''20'!AA62</f>
        <v>26985.953609999997</v>
      </c>
      <c r="AA64" s="81">
        <f>'July ''20-June ''21'!Z62</f>
        <v>4119.5705613381469</v>
      </c>
      <c r="AB64" s="80">
        <f>'July ''20-June ''21'!AA62</f>
        <v>6812.1900000000005</v>
      </c>
      <c r="AC64" s="81">
        <f t="shared" si="3"/>
        <v>123696.5742026737</v>
      </c>
      <c r="AD64" s="80">
        <f t="shared" si="4"/>
        <v>299774.54977859673</v>
      </c>
      <c r="AE64" s="82">
        <f t="shared" si="5"/>
        <v>423471.12398127042</v>
      </c>
    </row>
    <row r="65" spans="2:31" x14ac:dyDescent="0.25">
      <c r="B65" s="83" t="s">
        <v>60</v>
      </c>
      <c r="C65" s="84"/>
      <c r="D65" s="84"/>
      <c r="E65" s="85">
        <f>'July ''10-June ''11'!Z63</f>
        <v>89326.950000000012</v>
      </c>
      <c r="F65" s="84">
        <f>'July ''10-June ''11'!AA63</f>
        <v>831590.25999999989</v>
      </c>
      <c r="G65" s="85">
        <f>'July ''11-June ''12'!Z63</f>
        <v>150555.99000000002</v>
      </c>
      <c r="H65" s="84">
        <f>'July ''11-June ''12'!AA63</f>
        <v>796228.61</v>
      </c>
      <c r="I65" s="85">
        <f>'July ''12-June ''13'!Z63</f>
        <v>167816.77917287065</v>
      </c>
      <c r="J65" s="84">
        <f>'July ''12-June ''13'!AA63</f>
        <v>868484.1608271295</v>
      </c>
      <c r="K65" s="85">
        <f>'July ''13-June ''14'!Z63</f>
        <v>179683.11958446735</v>
      </c>
      <c r="L65" s="84">
        <f>'July ''13-June ''14'!AA63</f>
        <v>860443.77041553252</v>
      </c>
      <c r="M65" s="85">
        <f>'July ''14-June ''15'!Z63</f>
        <v>193627.23941608681</v>
      </c>
      <c r="N65" s="84">
        <f>'July ''14-June ''15'!AA63</f>
        <v>898591.11271603405</v>
      </c>
      <c r="O65" s="85">
        <f>'July ''15-June ''16'!Z63</f>
        <v>219971.35269306903</v>
      </c>
      <c r="P65" s="84">
        <f>'July ''15-June ''16'!AA63</f>
        <v>872898.46399999992</v>
      </c>
      <c r="Q65" s="105"/>
      <c r="R65" s="100" t="s">
        <v>60</v>
      </c>
      <c r="S65" s="85">
        <f>'July ''16-June ''17'!Z63</f>
        <v>252665.2</v>
      </c>
      <c r="T65" s="84">
        <f>'July ''16-June ''17'!AA63</f>
        <v>875124.79</v>
      </c>
      <c r="U65" s="85">
        <f>'July ''17-June ''18'!Z63</f>
        <v>278751.28000000003</v>
      </c>
      <c r="V65" s="84">
        <f>'July ''17-June ''18'!AA63</f>
        <v>883487.68000000017</v>
      </c>
      <c r="W65" s="85">
        <f>'July ''18-June ''19'!Z63</f>
        <v>272011.40999999997</v>
      </c>
      <c r="X65" s="84">
        <f>'July ''18-June ''19'!AA63</f>
        <v>915397.58999999985</v>
      </c>
      <c r="Y65" s="85">
        <f>'July ''19-June ''20'!Z63</f>
        <v>278433.60826525383</v>
      </c>
      <c r="Z65" s="84">
        <f>'July ''19-June ''20'!AA63</f>
        <v>951414.54908000003</v>
      </c>
      <c r="AA65" s="85">
        <f>'July ''20-June ''21'!Z63</f>
        <v>70947.491692207754</v>
      </c>
      <c r="AB65" s="84">
        <f>'July ''20-June ''21'!AA63</f>
        <v>244879.86599999998</v>
      </c>
      <c r="AC65" s="85">
        <f t="shared" si="3"/>
        <v>2082842.9291317477</v>
      </c>
      <c r="AD65" s="84">
        <f t="shared" si="4"/>
        <v>8753660.9870386943</v>
      </c>
      <c r="AE65" s="86">
        <f t="shared" si="5"/>
        <v>10836503.916170442</v>
      </c>
    </row>
    <row r="66" spans="2:31" x14ac:dyDescent="0.25">
      <c r="B66" s="79" t="s">
        <v>61</v>
      </c>
      <c r="C66" s="80"/>
      <c r="D66" s="80"/>
      <c r="E66" s="81">
        <f>'July ''10-June ''11'!Z64</f>
        <v>21411.16</v>
      </c>
      <c r="F66" s="80">
        <f>'July ''10-June ''11'!AA64</f>
        <v>132351.84</v>
      </c>
      <c r="G66" s="81">
        <f>'July ''11-June ''12'!Z64</f>
        <v>30048.059999999998</v>
      </c>
      <c r="H66" s="80">
        <f>'July ''11-June ''12'!AA64</f>
        <v>124821.48999999999</v>
      </c>
      <c r="I66" s="81">
        <f>'July ''12-June ''13'!Z64</f>
        <v>34471.443736758898</v>
      </c>
      <c r="J66" s="80">
        <f>'July ''12-June ''13'!AA64</f>
        <v>140868.96626324111</v>
      </c>
      <c r="K66" s="81">
        <f>'July ''13-June ''14'!Z64</f>
        <v>35899.10293501494</v>
      </c>
      <c r="L66" s="80">
        <f>'July ''13-June ''14'!AA64</f>
        <v>132470.45706498506</v>
      </c>
      <c r="M66" s="81">
        <f>'July ''14-June ''15'!Z64</f>
        <v>38680.852309258604</v>
      </c>
      <c r="N66" s="80">
        <f>'July ''14-June ''15'!AA64</f>
        <v>136726.04590047104</v>
      </c>
      <c r="O66" s="81">
        <f>'July ''15-June ''16'!Z64</f>
        <v>43902.012364522772</v>
      </c>
      <c r="P66" s="80">
        <f>'July ''15-June ''16'!AA64</f>
        <v>127514.034</v>
      </c>
      <c r="Q66" s="105"/>
      <c r="R66" s="99" t="s">
        <v>61</v>
      </c>
      <c r="S66" s="81">
        <f>'July ''16-June ''17'!Z64</f>
        <v>47354.720000000001</v>
      </c>
      <c r="T66" s="80">
        <f>'July ''16-June ''17'!AA64</f>
        <v>121040.94</v>
      </c>
      <c r="U66" s="81">
        <f>'July ''17-June ''18'!Z64</f>
        <v>55633.33</v>
      </c>
      <c r="V66" s="80">
        <f>'July ''17-June ''18'!AA64</f>
        <v>118704.65</v>
      </c>
      <c r="W66" s="81">
        <f>'July ''18-June ''19'!Z64</f>
        <v>54288.19</v>
      </c>
      <c r="X66" s="80">
        <f>'July ''18-June ''19'!AA64</f>
        <v>120753.85</v>
      </c>
      <c r="Y66" s="81">
        <f>'July ''19-June ''20'!Z64</f>
        <v>55569.938723099156</v>
      </c>
      <c r="Z66" s="80">
        <f>'July ''19-June ''20'!AA64</f>
        <v>124224.16444999998</v>
      </c>
      <c r="AA66" s="81">
        <f>'July ''20-June ''21'!Z64</f>
        <v>14159.740039603719</v>
      </c>
      <c r="AB66" s="80">
        <f>'July ''20-June ''21'!AA64</f>
        <v>31130.252999999997</v>
      </c>
      <c r="AC66" s="81">
        <f t="shared" si="3"/>
        <v>417258.81006865436</v>
      </c>
      <c r="AD66" s="80">
        <f t="shared" si="4"/>
        <v>1279476.4376786973</v>
      </c>
      <c r="AE66" s="82">
        <f t="shared" si="5"/>
        <v>1696735.2477473516</v>
      </c>
    </row>
    <row r="67" spans="2:31" x14ac:dyDescent="0.25">
      <c r="B67" s="83" t="s">
        <v>62</v>
      </c>
      <c r="C67" s="84"/>
      <c r="D67" s="84"/>
      <c r="E67" s="85">
        <f>'July ''10-June ''11'!Z65</f>
        <v>4808.6900000000005</v>
      </c>
      <c r="F67" s="84">
        <f>'July ''10-June ''11'!AA65</f>
        <v>26505.190000000002</v>
      </c>
      <c r="G67" s="85">
        <f>'July ''11-June ''12'!Z65</f>
        <v>5226.3099999999995</v>
      </c>
      <c r="H67" s="84">
        <f>'July ''11-June ''12'!AA65</f>
        <v>25815.66</v>
      </c>
      <c r="I67" s="85">
        <f>'July ''12-June ''13'!Z65</f>
        <v>6047.4320600391884</v>
      </c>
      <c r="J67" s="84">
        <f>'July ''12-June ''13'!AA65</f>
        <v>25698.19793996081</v>
      </c>
      <c r="K67" s="85">
        <f>'July ''13-June ''14'!Z65</f>
        <v>6269.5571174770903</v>
      </c>
      <c r="L67" s="84">
        <f>'July ''13-June ''14'!AA65</f>
        <v>26544.912882522913</v>
      </c>
      <c r="M67" s="85">
        <f>'July ''14-June ''15'!Z65</f>
        <v>6744.0534717569835</v>
      </c>
      <c r="N67" s="84">
        <f>'July ''14-June ''15'!AA65</f>
        <v>35370.815332018523</v>
      </c>
      <c r="O67" s="85">
        <f>'July ''15-June ''16'!Z65</f>
        <v>7635.938028133919</v>
      </c>
      <c r="P67" s="84">
        <f>'July ''15-June ''16'!AA65</f>
        <v>25093.87</v>
      </c>
      <c r="Q67" s="105"/>
      <c r="R67" s="100" t="s">
        <v>62</v>
      </c>
      <c r="S67" s="85">
        <f>'July ''16-June ''17'!Z65</f>
        <v>9360.77</v>
      </c>
      <c r="T67" s="84">
        <f>'July ''16-June ''17'!AA65</f>
        <v>21395.45</v>
      </c>
      <c r="U67" s="85">
        <f>'July ''17-June ''18'!Z65</f>
        <v>9676.380000000001</v>
      </c>
      <c r="V67" s="84">
        <f>'July ''17-June ''18'!AA65</f>
        <v>21002.75</v>
      </c>
      <c r="W67" s="85">
        <f>'July ''18-June ''19'!Z65</f>
        <v>9442.42</v>
      </c>
      <c r="X67" s="84">
        <f>'July ''18-June ''19'!AA65</f>
        <v>21230.75</v>
      </c>
      <c r="Y67" s="85">
        <f>'July ''19-June ''20'!Z65</f>
        <v>9665.3671993615717</v>
      </c>
      <c r="Z67" s="84">
        <f>'July ''19-June ''20'!AA65</f>
        <v>21915.26168</v>
      </c>
      <c r="AA67" s="85">
        <f>'July ''20-June ''21'!Z65</f>
        <v>2462.824866780777</v>
      </c>
      <c r="AB67" s="84">
        <f>'July ''20-June ''21'!AA65</f>
        <v>5564.7899999999991</v>
      </c>
      <c r="AC67" s="85">
        <f t="shared" si="3"/>
        <v>74876.917876768755</v>
      </c>
      <c r="AD67" s="84">
        <f t="shared" si="4"/>
        <v>250572.85783450224</v>
      </c>
      <c r="AE67" s="86">
        <f t="shared" si="5"/>
        <v>325449.77571127098</v>
      </c>
    </row>
    <row r="68" spans="2:31" x14ac:dyDescent="0.25">
      <c r="B68" s="79" t="s">
        <v>63</v>
      </c>
      <c r="C68" s="80"/>
      <c r="D68" s="80"/>
      <c r="E68" s="81">
        <f>'July ''10-June ''11'!Z66</f>
        <v>20822.259999999998</v>
      </c>
      <c r="F68" s="80">
        <f>'July ''10-June ''11'!AA66</f>
        <v>148816.22</v>
      </c>
      <c r="G68" s="81">
        <f>'July ''11-June ''12'!Z66</f>
        <v>29239.019999999997</v>
      </c>
      <c r="H68" s="80">
        <f>'July ''11-June ''12'!AA66</f>
        <v>140455.85</v>
      </c>
      <c r="I68" s="81">
        <f>'July ''12-June ''13'!Z66</f>
        <v>33398.41328996513</v>
      </c>
      <c r="J68" s="80">
        <f>'July ''12-June ''13'!AA66</f>
        <v>148352.65671003485</v>
      </c>
      <c r="K68" s="81">
        <f>'July ''13-June ''14'!Z66</f>
        <v>33164.523932128614</v>
      </c>
      <c r="L68" s="80">
        <f>'July ''13-June ''14'!AA66</f>
        <v>141119.56606787138</v>
      </c>
      <c r="M68" s="81">
        <f>'July ''14-June ''15'!Z66</f>
        <v>37787.316211335827</v>
      </c>
      <c r="N68" s="80">
        <f>'July ''14-June ''15'!AA66</f>
        <v>152649.48681875528</v>
      </c>
      <c r="O68" s="81">
        <f>'July ''15-June ''16'!Z66</f>
        <v>42719.967627289116</v>
      </c>
      <c r="P68" s="80">
        <f>'July ''15-June ''16'!AA66</f>
        <v>144055.08300000001</v>
      </c>
      <c r="Q68" s="105"/>
      <c r="R68" s="99" t="s">
        <v>63</v>
      </c>
      <c r="S68" s="81">
        <f>'July ''16-June ''17'!Z66</f>
        <v>49491.270000000004</v>
      </c>
      <c r="T68" s="80">
        <f>'July ''16-June ''17'!AA66</f>
        <v>135319.99</v>
      </c>
      <c r="U68" s="81">
        <f>'July ''17-June ''18'!Z66</f>
        <v>54135.43</v>
      </c>
      <c r="V68" s="80">
        <f>'July ''17-June ''18'!AA66</f>
        <v>134276.37000000002</v>
      </c>
      <c r="W68" s="81">
        <f>'July ''18-June ''19'!Z66</f>
        <v>52826.500000000007</v>
      </c>
      <c r="X68" s="80">
        <f>'July ''18-June ''19'!AA66</f>
        <v>135803.04999999999</v>
      </c>
      <c r="Y68" s="81">
        <f>'July ''19-June ''20'!Z66</f>
        <v>54073.733947119872</v>
      </c>
      <c r="Z68" s="80">
        <f>'July ''19-June ''20'!AA66</f>
        <v>140580.60785999999</v>
      </c>
      <c r="AA68" s="81">
        <f>'July ''20-June ''21'!Z66</f>
        <v>13778.493147085377</v>
      </c>
      <c r="AB68" s="80">
        <f>'July ''20-June ''21'!AA66</f>
        <v>35365.868999999999</v>
      </c>
      <c r="AC68" s="81">
        <f t="shared" si="3"/>
        <v>407658.43500783853</v>
      </c>
      <c r="AD68" s="80">
        <f t="shared" si="4"/>
        <v>1421428.8804566618</v>
      </c>
      <c r="AE68" s="82">
        <f t="shared" si="5"/>
        <v>1829087.3154645003</v>
      </c>
    </row>
    <row r="69" spans="2:31" x14ac:dyDescent="0.25">
      <c r="B69" s="83" t="s">
        <v>64</v>
      </c>
      <c r="C69" s="84"/>
      <c r="D69" s="84"/>
      <c r="E69" s="85">
        <f>'July ''10-June ''11'!Z67</f>
        <v>12226.31</v>
      </c>
      <c r="F69" s="84">
        <f>'July ''10-June ''11'!AA67</f>
        <v>56659.17</v>
      </c>
      <c r="G69" s="85">
        <f>'July ''11-June ''12'!Z67</f>
        <v>17531.93</v>
      </c>
      <c r="H69" s="84">
        <f>'July ''11-June ''12'!AA67</f>
        <v>53242.14</v>
      </c>
      <c r="I69" s="85">
        <f>'July ''12-June ''13'!Z67</f>
        <v>19164.209561885618</v>
      </c>
      <c r="J69" s="84">
        <f>'July ''12-June ''13'!AA67</f>
        <v>57715.490438114371</v>
      </c>
      <c r="K69" s="85">
        <f>'July ''13-June ''14'!Z67</f>
        <v>21753.984305275775</v>
      </c>
      <c r="L69" s="84">
        <f>'July ''13-June ''14'!AA67</f>
        <v>60387.23569472423</v>
      </c>
      <c r="M69" s="85">
        <f>'July ''14-June ''15'!Z67</f>
        <v>22548.948081616934</v>
      </c>
      <c r="N69" s="84">
        <f>'July ''14-June ''15'!AA67</f>
        <v>58783.873672311427</v>
      </c>
      <c r="O69" s="85">
        <f>'July ''15-June ''16'!Z67</f>
        <v>25615.204909193286</v>
      </c>
      <c r="P69" s="84">
        <f>'July ''15-June ''16'!AA67</f>
        <v>58053.77</v>
      </c>
      <c r="Q69" s="105"/>
      <c r="R69" s="100" t="s">
        <v>64</v>
      </c>
      <c r="S69" s="85">
        <f>'July ''16-June ''17'!Z67</f>
        <v>28193.350000000002</v>
      </c>
      <c r="T69" s="84">
        <f>'July ''16-June ''17'!AA67</f>
        <v>61351.380000000005</v>
      </c>
      <c r="U69" s="85">
        <f>'July ''17-June ''18'!Z67</f>
        <v>32459.989999999998</v>
      </c>
      <c r="V69" s="84">
        <f>'July ''17-June ''18'!AA67</f>
        <v>61952.04</v>
      </c>
      <c r="W69" s="85">
        <f>'July ''18-June ''19'!Z67</f>
        <v>31675.15</v>
      </c>
      <c r="X69" s="84">
        <f>'July ''18-June ''19'!AA67</f>
        <v>69462.06</v>
      </c>
      <c r="Y69" s="85">
        <f>'July ''19-June ''20'!Z67</f>
        <v>32423.004744644364</v>
      </c>
      <c r="Z69" s="84">
        <f>'July ''19-June ''20'!AA67</f>
        <v>72396.50318</v>
      </c>
      <c r="AA69" s="85">
        <f>'July ''20-June ''21'!Z67</f>
        <v>8261.6852884625296</v>
      </c>
      <c r="AB69" s="84">
        <f>'July ''20-June ''21'!AA67</f>
        <v>18399.143069999998</v>
      </c>
      <c r="AC69" s="85">
        <f t="shared" si="3"/>
        <v>243592.08160261597</v>
      </c>
      <c r="AD69" s="84">
        <f t="shared" si="4"/>
        <v>610003.66298515</v>
      </c>
      <c r="AE69" s="86">
        <f t="shared" si="5"/>
        <v>853595.74458776601</v>
      </c>
    </row>
    <row r="70" spans="2:31" x14ac:dyDescent="0.25">
      <c r="B70" s="79" t="s">
        <v>65</v>
      </c>
      <c r="C70" s="80"/>
      <c r="D70" s="80"/>
      <c r="E70" s="81">
        <f>'July ''10-June ''11'!Z68</f>
        <v>10647.3</v>
      </c>
      <c r="F70" s="80">
        <f>'July ''10-June ''11'!AA68</f>
        <v>94991.6</v>
      </c>
      <c r="G70" s="81">
        <f>'July ''11-June ''12'!Z68</f>
        <v>18908.650000000001</v>
      </c>
      <c r="H70" s="80">
        <f>'July ''11-June ''12'!AA68</f>
        <v>93129.19</v>
      </c>
      <c r="I70" s="81">
        <f>'July ''12-June ''13'!Z68</f>
        <v>21560.869427657723</v>
      </c>
      <c r="J70" s="80">
        <f>'July ''12-June ''13'!AA68</f>
        <v>93716.230572342276</v>
      </c>
      <c r="K70" s="81">
        <f>'July ''13-June ''14'!Z68</f>
        <v>23505.299359945177</v>
      </c>
      <c r="L70" s="80">
        <f>'July ''13-June ''14'!AA68</f>
        <v>99506.820640054822</v>
      </c>
      <c r="M70" s="81">
        <f>'July ''14-June ''15'!Z68</f>
        <v>24444.352820447253</v>
      </c>
      <c r="N70" s="80">
        <f>'July ''14-June ''15'!AA68</f>
        <v>98111.690550474465</v>
      </c>
      <c r="O70" s="81">
        <f>'July ''15-June ''16'!Z68</f>
        <v>27626.695440891806</v>
      </c>
      <c r="P70" s="80">
        <f>'July ''15-June ''16'!AA68</f>
        <v>94634.501799999998</v>
      </c>
      <c r="Q70" s="105"/>
      <c r="R70" s="99" t="s">
        <v>65</v>
      </c>
      <c r="S70" s="81">
        <f>'July ''16-June ''17'!Z68</f>
        <v>34026.649999999994</v>
      </c>
      <c r="T70" s="80">
        <f>'July ''16-June ''17'!AA68</f>
        <v>87703.770000000019</v>
      </c>
      <c r="U70" s="81">
        <f>'July ''17-June ''18'!Z68</f>
        <v>35009.009999999995</v>
      </c>
      <c r="V70" s="80">
        <f>'July ''17-June ''18'!AA68</f>
        <v>89212.05</v>
      </c>
      <c r="W70" s="81">
        <f>'July ''18-June ''19'!Z68</f>
        <v>34162.51</v>
      </c>
      <c r="X70" s="80">
        <f>'July ''18-June ''19'!AA68</f>
        <v>91150.720000000016</v>
      </c>
      <c r="Y70" s="81">
        <f>'July ''19-June ''20'!Z68</f>
        <v>34969.105355542095</v>
      </c>
      <c r="Z70" s="80">
        <f>'July ''19-June ''20'!AA68</f>
        <v>94097.145829999994</v>
      </c>
      <c r="AA70" s="81">
        <f>'July ''20-June ''21'!Z68</f>
        <v>8910.4562816442012</v>
      </c>
      <c r="AB70" s="80">
        <f>'July ''20-June ''21'!AA68</f>
        <v>23940.939329999997</v>
      </c>
      <c r="AC70" s="81">
        <f t="shared" si="3"/>
        <v>264860.44240448409</v>
      </c>
      <c r="AD70" s="80">
        <f t="shared" si="4"/>
        <v>936253.71939287148</v>
      </c>
      <c r="AE70" s="82">
        <f t="shared" ref="AE70:AE87" si="6">AC70+AD70</f>
        <v>1201114.1617973556</v>
      </c>
    </row>
    <row r="71" spans="2:31" x14ac:dyDescent="0.25">
      <c r="B71" s="83" t="s">
        <v>66</v>
      </c>
      <c r="C71" s="84"/>
      <c r="D71" s="84"/>
      <c r="E71" s="85">
        <f>'July ''10-June ''11'!Z69</f>
        <v>25460.25</v>
      </c>
      <c r="F71" s="84">
        <f>'July ''10-June ''11'!AA69</f>
        <v>143797.5</v>
      </c>
      <c r="G71" s="85">
        <f>'July ''11-June ''12'!Z69</f>
        <v>31308.899999999998</v>
      </c>
      <c r="H71" s="84">
        <f>'July ''11-June ''12'!AA69</f>
        <v>136920.16999999998</v>
      </c>
      <c r="I71" s="85">
        <f>'July ''12-June ''13'!Z69</f>
        <v>36811.619256666556</v>
      </c>
      <c r="J71" s="84">
        <f>'July ''12-June ''13'!AA69</f>
        <v>132994.98074333346</v>
      </c>
      <c r="K71" s="85">
        <f>'July ''13-June ''14'!Z69</f>
        <v>35466.135639295921</v>
      </c>
      <c r="L71" s="84">
        <f>'July ''13-June ''14'!AA69</f>
        <v>128060.93436070408</v>
      </c>
      <c r="M71" s="85">
        <f>'July ''14-June ''15'!Z69</f>
        <v>40515.179654756852</v>
      </c>
      <c r="N71" s="84">
        <f>'July ''14-June ''15'!AA69</f>
        <v>135692.27187254353</v>
      </c>
      <c r="O71" s="85">
        <f>'July ''15-June ''16'!Z69</f>
        <v>45744.206620495308</v>
      </c>
      <c r="P71" s="84">
        <f>'July ''15-June ''16'!AA69</f>
        <v>124363.00200000001</v>
      </c>
      <c r="Q71" s="105"/>
      <c r="R71" s="100" t="s">
        <v>66</v>
      </c>
      <c r="S71" s="85">
        <f>'July ''16-June ''17'!Z69</f>
        <v>54326.850000000006</v>
      </c>
      <c r="T71" s="84">
        <f>'July ''16-June ''17'!AA69</f>
        <v>109903.34</v>
      </c>
      <c r="U71" s="85">
        <f>'July ''17-June ''18'!Z69</f>
        <v>57967.789999999994</v>
      </c>
      <c r="V71" s="84">
        <f>'July ''17-June ''18'!AA69</f>
        <v>105342.23999999999</v>
      </c>
      <c r="W71" s="85">
        <f>'July ''18-June ''19'!Z69</f>
        <v>56566.22</v>
      </c>
      <c r="X71" s="84">
        <f>'July ''18-June ''19'!AA69</f>
        <v>106104.53</v>
      </c>
      <c r="Y71" s="85">
        <f>'July ''19-June ''20'!Z69</f>
        <v>57901.728873311287</v>
      </c>
      <c r="Z71" s="84">
        <f>'July ''19-June ''20'!AA69</f>
        <v>108337.27711999998</v>
      </c>
      <c r="AA71" s="85">
        <f>'July ''20-June ''21'!Z69</f>
        <v>14753.90405343651</v>
      </c>
      <c r="AB71" s="84">
        <f>'July ''20-June ''21'!AA69</f>
        <v>27702.675000000003</v>
      </c>
      <c r="AC71" s="85">
        <f t="shared" si="3"/>
        <v>442068.88004452595</v>
      </c>
      <c r="AD71" s="84">
        <f t="shared" si="4"/>
        <v>1231516.246096581</v>
      </c>
      <c r="AE71" s="86">
        <f t="shared" si="6"/>
        <v>1673585.1261411069</v>
      </c>
    </row>
    <row r="72" spans="2:31" x14ac:dyDescent="0.25">
      <c r="B72" s="79" t="s">
        <v>67</v>
      </c>
      <c r="C72" s="80"/>
      <c r="D72" s="80"/>
      <c r="E72" s="81">
        <f>'July ''10-June ''11'!Z70</f>
        <v>11277.289999999999</v>
      </c>
      <c r="F72" s="80">
        <f>'July ''10-June ''11'!AA70</f>
        <v>54531.489999999991</v>
      </c>
      <c r="G72" s="81">
        <f>'July ''11-June ''12'!Z70</f>
        <v>16348.67</v>
      </c>
      <c r="H72" s="80">
        <f>'July ''11-June ''12'!AA70</f>
        <v>49242.509999999995</v>
      </c>
      <c r="I72" s="81">
        <f>'July ''12-June ''13'!Z70</f>
        <v>18342.095878625252</v>
      </c>
      <c r="J72" s="80">
        <f>'July ''12-June ''13'!AA70</f>
        <v>47692.554121374742</v>
      </c>
      <c r="K72" s="81">
        <f>'July ''13-June ''14'!Z70</f>
        <v>21910.98557109485</v>
      </c>
      <c r="L72" s="80">
        <f>'July ''13-June ''14'!AA70</f>
        <v>54980.344428905155</v>
      </c>
      <c r="M72" s="81">
        <f>'July ''14-June ''15'!Z70</f>
        <v>21150.790642511187</v>
      </c>
      <c r="N72" s="80">
        <f>'July ''14-June ''15'!AA70</f>
        <v>52184.877599514795</v>
      </c>
      <c r="O72" s="81">
        <f>'July ''15-June ''16'!Z70</f>
        <v>23886.391370679419</v>
      </c>
      <c r="P72" s="80">
        <f>'July ''15-June ''16'!AA70</f>
        <v>48450.608</v>
      </c>
      <c r="Q72" s="105"/>
      <c r="R72" s="99" t="s">
        <v>67</v>
      </c>
      <c r="S72" s="81">
        <f>'July ''16-June ''17'!Z70</f>
        <v>27720.329999999998</v>
      </c>
      <c r="T72" s="80">
        <f>'July ''16-June ''17'!AA70</f>
        <v>44433.549999999988</v>
      </c>
      <c r="U72" s="81">
        <f>'July ''17-June ''18'!Z70</f>
        <v>30269.219999999994</v>
      </c>
      <c r="V72" s="80">
        <f>'July ''17-June ''18'!AA70</f>
        <v>43529.399999999994</v>
      </c>
      <c r="W72" s="81">
        <f>'July ''18-June ''19'!Z70</f>
        <v>29537.349999999995</v>
      </c>
      <c r="X72" s="80">
        <f>'July ''18-June ''19'!AA70</f>
        <v>44868.299999999996</v>
      </c>
      <c r="Y72" s="81">
        <f>'July ''19-June ''20'!Z70</f>
        <v>30234.73297635929</v>
      </c>
      <c r="Z72" s="80">
        <f>'July ''19-June ''20'!AA70</f>
        <v>46467.502309999996</v>
      </c>
      <c r="AA72" s="81">
        <f>'July ''20-June ''21'!Z70</f>
        <v>7704.0929213496329</v>
      </c>
      <c r="AB72" s="80">
        <f>'July ''20-June ''21'!AA70</f>
        <v>11914.749</v>
      </c>
      <c r="AC72" s="81">
        <f t="shared" si="3"/>
        <v>230677.85643926999</v>
      </c>
      <c r="AD72" s="80">
        <f t="shared" si="4"/>
        <v>486381.13645979465</v>
      </c>
      <c r="AE72" s="82">
        <f t="shared" si="6"/>
        <v>717058.99289906467</v>
      </c>
    </row>
    <row r="73" spans="2:31" x14ac:dyDescent="0.25">
      <c r="B73" s="83" t="s">
        <v>68</v>
      </c>
      <c r="C73" s="84"/>
      <c r="D73" s="84"/>
      <c r="E73" s="85">
        <f>'July ''10-June ''11'!Z71</f>
        <v>19444.150000000001</v>
      </c>
      <c r="F73" s="84">
        <f>'July ''10-June ''11'!AA71</f>
        <v>130627.74</v>
      </c>
      <c r="G73" s="85">
        <f>'July ''11-June ''12'!Z71</f>
        <v>30709.32</v>
      </c>
      <c r="H73" s="84">
        <f>'July ''11-June ''12'!AA71</f>
        <v>119557.73999999999</v>
      </c>
      <c r="I73" s="85">
        <f>'July ''12-June ''13'!Z71</f>
        <v>33836.627598617742</v>
      </c>
      <c r="J73" s="84">
        <f>'July ''12-June ''13'!AA71</f>
        <v>131805.40240138225</v>
      </c>
      <c r="K73" s="85">
        <f>'July ''13-June ''14'!Z71</f>
        <v>36052.906656550171</v>
      </c>
      <c r="L73" s="84">
        <f>'July ''13-June ''14'!AA71</f>
        <v>127116.63334344982</v>
      </c>
      <c r="M73" s="85">
        <f>'July ''14-June ''15'!Z71</f>
        <v>39364.482677727639</v>
      </c>
      <c r="N73" s="84">
        <f>'July ''14-June ''15'!AA71</f>
        <v>135468.53455742274</v>
      </c>
      <c r="O73" s="85">
        <f>'July ''15-June ''16'!Z71</f>
        <v>44868.132860307698</v>
      </c>
      <c r="P73" s="84">
        <f>'July ''15-June ''16'!AA71</f>
        <v>130970.2</v>
      </c>
      <c r="Q73" s="105"/>
      <c r="R73" s="100" t="s">
        <v>68</v>
      </c>
      <c r="S73" s="85">
        <f>'July ''16-June ''17'!Z71</f>
        <v>48227.15</v>
      </c>
      <c r="T73" s="84">
        <f>'July ''16-June ''17'!AA71</f>
        <v>133114.71</v>
      </c>
      <c r="U73" s="85">
        <f>'July ''17-June ''18'!Z71</f>
        <v>56857.63</v>
      </c>
      <c r="V73" s="84">
        <f>'July ''17-June ''18'!AA71</f>
        <v>130696.35999999999</v>
      </c>
      <c r="W73" s="85">
        <f>'July ''18-June ''19'!Z71</f>
        <v>55482.890000000007</v>
      </c>
      <c r="X73" s="84">
        <f>'July ''18-June ''19'!AA71</f>
        <v>133624.95000000001</v>
      </c>
      <c r="Y73" s="85">
        <f>'July ''19-June ''20'!Z71</f>
        <v>56792.856306094051</v>
      </c>
      <c r="Z73" s="84">
        <f>'July ''19-June ''20'!AA71</f>
        <v>136500.95744</v>
      </c>
      <c r="AA73" s="85">
        <f>'July ''20-June ''21'!Z71</f>
        <v>14471.35050891569</v>
      </c>
      <c r="AB73" s="84">
        <f>'July ''20-June ''21'!AA71</f>
        <v>34616.736000000004</v>
      </c>
      <c r="AC73" s="85">
        <f t="shared" si="3"/>
        <v>421636.14609929727</v>
      </c>
      <c r="AD73" s="84">
        <f t="shared" si="4"/>
        <v>1309483.2277422547</v>
      </c>
      <c r="AE73" s="86">
        <f t="shared" si="6"/>
        <v>1731119.3738415521</v>
      </c>
    </row>
    <row r="74" spans="2:31" x14ac:dyDescent="0.25">
      <c r="B74" s="79" t="s">
        <v>69</v>
      </c>
      <c r="C74" s="80"/>
      <c r="D74" s="80"/>
      <c r="E74" s="81">
        <f>'July ''10-June ''11'!Z72</f>
        <v>15826.84</v>
      </c>
      <c r="F74" s="80">
        <f>'July ''10-June ''11'!AA72</f>
        <v>113153.06000000001</v>
      </c>
      <c r="G74" s="81">
        <f>'July ''11-June ''12'!Z72</f>
        <v>23635.31</v>
      </c>
      <c r="H74" s="80">
        <f>'July ''11-June ''12'!AA72</f>
        <v>105360.96000000002</v>
      </c>
      <c r="I74" s="81">
        <f>'July ''12-June ''13'!Z72</f>
        <v>26992.792423016908</v>
      </c>
      <c r="J74" s="80">
        <f>'July ''12-June ''13'!AA72</f>
        <v>119758.53757698309</v>
      </c>
      <c r="K74" s="81">
        <f>'July ''13-June ''14'!Z72</f>
        <v>27907.015976474235</v>
      </c>
      <c r="L74" s="80">
        <f>'July ''13-June ''14'!AA72</f>
        <v>109021.10402352578</v>
      </c>
      <c r="M74" s="81">
        <f>'July ''14-June ''15'!Z72</f>
        <v>30378.999594057052</v>
      </c>
      <c r="N74" s="80">
        <f>'July ''14-June ''15'!AA72</f>
        <v>113427.48302551519</v>
      </c>
      <c r="O74" s="81">
        <f>'July ''15-June ''16'!Z72</f>
        <v>34532.602001402709</v>
      </c>
      <c r="P74" s="80">
        <f>'July ''15-June ''16'!AA72</f>
        <v>107744.59399999998</v>
      </c>
      <c r="Q74" s="105"/>
      <c r="R74" s="99" t="s">
        <v>69</v>
      </c>
      <c r="S74" s="81">
        <f>'July ''16-June ''17'!Z72</f>
        <v>37056.589999999997</v>
      </c>
      <c r="T74" s="80">
        <f>'July ''16-June ''17'!AA72</f>
        <v>106041.51000000001</v>
      </c>
      <c r="U74" s="81">
        <f>'July ''17-June ''18'!Z72</f>
        <v>43760.28</v>
      </c>
      <c r="V74" s="80">
        <f>'July ''17-June ''18'!AA72</f>
        <v>102868.93</v>
      </c>
      <c r="W74" s="81">
        <f>'July ''18-June ''19'!Z72</f>
        <v>42702.19</v>
      </c>
      <c r="X74" s="80">
        <f>'July ''18-June ''19'!AA72</f>
        <v>106387.98999999999</v>
      </c>
      <c r="Y74" s="81">
        <f>'July ''19-June ''20'!Z72</f>
        <v>43710.407082222642</v>
      </c>
      <c r="Z74" s="80">
        <f>'July ''19-June ''20'!AA72</f>
        <v>109035.43989999998</v>
      </c>
      <c r="AA74" s="81">
        <f>'July ''20-June ''21'!Z72</f>
        <v>11137.819861324297</v>
      </c>
      <c r="AB74" s="80">
        <f>'July ''20-June ''21'!AA72</f>
        <v>26971.559999999998</v>
      </c>
      <c r="AC74" s="81">
        <f t="shared" si="3"/>
        <v>326503.02707717358</v>
      </c>
      <c r="AD74" s="80">
        <f t="shared" si="4"/>
        <v>1092799.6085260238</v>
      </c>
      <c r="AE74" s="82">
        <f t="shared" si="6"/>
        <v>1419302.6356031974</v>
      </c>
    </row>
    <row r="75" spans="2:31" x14ac:dyDescent="0.25">
      <c r="B75" s="83" t="s">
        <v>70</v>
      </c>
      <c r="C75" s="84"/>
      <c r="D75" s="84"/>
      <c r="E75" s="85">
        <f>'July ''10-June ''11'!Z73</f>
        <v>14484.440000000002</v>
      </c>
      <c r="F75" s="84">
        <f>'July ''10-June ''11'!AA73</f>
        <v>99560.549999999988</v>
      </c>
      <c r="G75" s="85">
        <f>'July ''11-June ''12'!Z73</f>
        <v>20829.730000000003</v>
      </c>
      <c r="H75" s="84">
        <f>'July ''11-June ''12'!AA73</f>
        <v>92876.560000000012</v>
      </c>
      <c r="I75" s="85">
        <f>'July ''12-June ''13'!Z73</f>
        <v>23610.937053109192</v>
      </c>
      <c r="J75" s="84">
        <f>'July ''12-June ''13'!AA73</f>
        <v>104994.40294689083</v>
      </c>
      <c r="K75" s="85">
        <f>'July ''13-June ''14'!Z73</f>
        <v>23734.528849239476</v>
      </c>
      <c r="L75" s="84">
        <f>'July ''13-June ''14'!AA73</f>
        <v>93144.271150760513</v>
      </c>
      <c r="M75" s="85">
        <f>'July ''14-June ''15'!Z73</f>
        <v>26738.244005276829</v>
      </c>
      <c r="N75" s="84">
        <f>'July ''14-June ''15'!AA73</f>
        <v>100485.83240047653</v>
      </c>
      <c r="O75" s="85">
        <f>'July ''15-June ''16'!Z73</f>
        <v>30433.490592725186</v>
      </c>
      <c r="P75" s="84">
        <f>'July ''15-June ''16'!AA73</f>
        <v>94503.990999999995</v>
      </c>
      <c r="Q75" s="105"/>
      <c r="R75" s="100" t="s">
        <v>70</v>
      </c>
      <c r="S75" s="85">
        <f>'July ''16-June ''17'!Z73</f>
        <v>32258.38</v>
      </c>
      <c r="T75" s="84">
        <f>'July ''16-June ''17'!AA73</f>
        <v>95282.489999999991</v>
      </c>
      <c r="U75" s="85">
        <f>'July ''17-June ''18'!Z73</f>
        <v>38565.790000000008</v>
      </c>
      <c r="V75" s="84">
        <f>'July ''17-June ''18'!AA73</f>
        <v>93257.01</v>
      </c>
      <c r="W75" s="85">
        <f>'July ''18-June ''19'!Z73</f>
        <v>37633.350000000006</v>
      </c>
      <c r="X75" s="84">
        <f>'July ''18-June ''19'!AA73</f>
        <v>94909.82</v>
      </c>
      <c r="Y75" s="85">
        <f>'July ''19-June ''20'!Z73</f>
        <v>38521.858864339163</v>
      </c>
      <c r="Z75" s="84">
        <f>'July ''19-June ''20'!AA73</f>
        <v>95763.213779999991</v>
      </c>
      <c r="AA75" s="85">
        <f>'July ''20-June ''21'!Z73</f>
        <v>9815.7297833270477</v>
      </c>
      <c r="AB75" s="84">
        <f>'July ''20-June ''21'!AA73</f>
        <v>23709.609</v>
      </c>
      <c r="AC75" s="85">
        <f t="shared" si="3"/>
        <v>286810.74936468987</v>
      </c>
      <c r="AD75" s="84">
        <f t="shared" si="4"/>
        <v>964778.14127812779</v>
      </c>
      <c r="AE75" s="86">
        <f t="shared" si="6"/>
        <v>1251588.8906428176</v>
      </c>
    </row>
    <row r="76" spans="2:31" x14ac:dyDescent="0.25">
      <c r="B76" s="79" t="s">
        <v>71</v>
      </c>
      <c r="C76" s="80"/>
      <c r="D76" s="80"/>
      <c r="E76" s="81">
        <f>'July ''10-June ''11'!Z74</f>
        <v>7096.55</v>
      </c>
      <c r="F76" s="80">
        <f>'July ''10-June ''11'!AA74</f>
        <v>51589.02</v>
      </c>
      <c r="G76" s="81">
        <f>'July ''11-June ''12'!Z74</f>
        <v>11458.330000000002</v>
      </c>
      <c r="H76" s="80">
        <f>'July ''11-June ''12'!AA74</f>
        <v>45356.159999999989</v>
      </c>
      <c r="I76" s="81">
        <f>'July ''12-June ''13'!Z74</f>
        <v>12966.769752186019</v>
      </c>
      <c r="J76" s="80">
        <f>'July ''12-June ''13'!AA74</f>
        <v>47265.830247813981</v>
      </c>
      <c r="K76" s="81">
        <f>'July ''13-June ''14'!Z74</f>
        <v>16220.467982655051</v>
      </c>
      <c r="L76" s="80">
        <f>'July ''13-June ''14'!AA74</f>
        <v>53725.772017344949</v>
      </c>
      <c r="M76" s="81">
        <f>'July ''14-June ''15'!Z74</f>
        <v>14660.611188763291</v>
      </c>
      <c r="N76" s="80">
        <f>'July ''14-June ''15'!AA74</f>
        <v>46673.389737996768</v>
      </c>
      <c r="O76" s="81">
        <f>'July ''15-June ''16'!Z74</f>
        <v>16741.286583858422</v>
      </c>
      <c r="P76" s="80">
        <f>'July ''15-June ''16'!AA74</f>
        <v>42518.918000000005</v>
      </c>
      <c r="Q76" s="105"/>
      <c r="R76" s="99" t="s">
        <v>71</v>
      </c>
      <c r="S76" s="81">
        <f>'July ''16-June ''17'!Z74</f>
        <v>18355.629999999997</v>
      </c>
      <c r="T76" s="80">
        <f>'July ''16-June ''17'!AA74</f>
        <v>40999.980000000003</v>
      </c>
      <c r="U76" s="81">
        <f>'July ''17-June ''18'!Z74</f>
        <v>21214.820000000003</v>
      </c>
      <c r="V76" s="80">
        <f>'July ''17-June ''18'!AA74</f>
        <v>40209.160000000003</v>
      </c>
      <c r="W76" s="81">
        <f>'July ''18-June ''19'!Z74</f>
        <v>20701.890000000003</v>
      </c>
      <c r="X76" s="80">
        <f>'July ''18-June ''19'!AA74</f>
        <v>41065.800000000003</v>
      </c>
      <c r="Y76" s="81">
        <f>'July ''19-June ''20'!Z74</f>
        <v>21190.660690544966</v>
      </c>
      <c r="Z76" s="80">
        <f>'July ''19-June ''20'!AA74</f>
        <v>41798.357369999998</v>
      </c>
      <c r="AA76" s="81">
        <f>'July ''20-June ''21'!Z74</f>
        <v>5399.5781965344213</v>
      </c>
      <c r="AB76" s="80">
        <f>'July ''20-June ''21'!AA74</f>
        <v>10652.102999999999</v>
      </c>
      <c r="AC76" s="81">
        <f t="shared" si="3"/>
        <v>160607.01619800777</v>
      </c>
      <c r="AD76" s="80">
        <f t="shared" si="4"/>
        <v>451202.38737315562</v>
      </c>
      <c r="AE76" s="82">
        <f t="shared" si="6"/>
        <v>611809.40357116342</v>
      </c>
    </row>
    <row r="77" spans="2:31" x14ac:dyDescent="0.25">
      <c r="B77" s="83" t="s">
        <v>72</v>
      </c>
      <c r="C77" s="84"/>
      <c r="D77" s="84"/>
      <c r="E77" s="85">
        <f>'July ''10-June ''11'!Z75</f>
        <v>19279.43</v>
      </c>
      <c r="F77" s="84">
        <f>'July ''10-June ''11'!AA75</f>
        <v>147107.28</v>
      </c>
      <c r="G77" s="85">
        <f>'July ''11-June ''12'!Z75</f>
        <v>28846.73</v>
      </c>
      <c r="H77" s="84">
        <f>'July ''11-June ''12'!AA75</f>
        <v>138446.84999999998</v>
      </c>
      <c r="I77" s="85">
        <f>'July ''12-June ''13'!Z75</f>
        <v>32506.704492198638</v>
      </c>
      <c r="J77" s="84">
        <f>'July ''12-June ''13'!AA75</f>
        <v>157298.25550780137</v>
      </c>
      <c r="K77" s="85">
        <f>'July ''13-June ''14'!Z75</f>
        <v>32948.113463849942</v>
      </c>
      <c r="L77" s="84">
        <f>'July ''13-June ''14'!AA75</f>
        <v>145971.36653615008</v>
      </c>
      <c r="M77" s="85">
        <f>'July ''14-June ''15'!Z75</f>
        <v>37107.3864568645</v>
      </c>
      <c r="N77" s="84">
        <f>'July ''14-June ''15'!AA75</f>
        <v>154261.35450224546</v>
      </c>
      <c r="O77" s="85">
        <f>'July ''15-June ''16'!Z75</f>
        <v>42146.785645299344</v>
      </c>
      <c r="P77" s="84">
        <f>'July ''15-June ''16'!AA75</f>
        <v>148396.83399999997</v>
      </c>
      <c r="Q77" s="105"/>
      <c r="R77" s="100" t="s">
        <v>72</v>
      </c>
      <c r="S77" s="85">
        <f>'July ''16-June ''17'!Z75</f>
        <v>46001.679999999993</v>
      </c>
      <c r="T77" s="84">
        <f>'July ''16-June ''17'!AA75</f>
        <v>149232.39000000001</v>
      </c>
      <c r="U77" s="85">
        <f>'July ''17-June ''18'!Z75</f>
        <v>53409.11</v>
      </c>
      <c r="V77" s="84">
        <f>'July ''17-June ''18'!AA75</f>
        <v>148965.87999999998</v>
      </c>
      <c r="W77" s="85">
        <f>'July ''18-June ''19'!Z75</f>
        <v>52117.759999999995</v>
      </c>
      <c r="X77" s="84">
        <f>'July ''18-June ''19'!AA75</f>
        <v>151710.19</v>
      </c>
      <c r="Y77" s="85">
        <f>'July ''19-June ''20'!Z75</f>
        <v>53348.235139844772</v>
      </c>
      <c r="Z77" s="84">
        <f>'July ''19-June ''20'!AA75</f>
        <v>155316.64702</v>
      </c>
      <c r="AA77" s="85">
        <f>'July ''20-June ''21'!Z75</f>
        <v>13593.630987638244</v>
      </c>
      <c r="AB77" s="84">
        <f>'July ''20-June ''21'!AA75</f>
        <v>39367.250999999997</v>
      </c>
      <c r="AC77" s="85">
        <f t="shared" si="3"/>
        <v>397711.93519805721</v>
      </c>
      <c r="AD77" s="84">
        <f t="shared" si="4"/>
        <v>1496707.0475661969</v>
      </c>
      <c r="AE77" s="86">
        <f t="shared" si="6"/>
        <v>1894418.9827642541</v>
      </c>
    </row>
    <row r="78" spans="2:31" x14ac:dyDescent="0.25">
      <c r="B78" s="79" t="s">
        <v>73</v>
      </c>
      <c r="C78" s="80"/>
      <c r="D78" s="80"/>
      <c r="E78" s="81">
        <f>'July ''10-June ''11'!Z76</f>
        <v>11450.91</v>
      </c>
      <c r="F78" s="80">
        <f>'July ''10-June ''11'!AA76</f>
        <v>67692.95</v>
      </c>
      <c r="G78" s="81">
        <f>'July ''11-June ''12'!Z76</f>
        <v>16417.79</v>
      </c>
      <c r="H78" s="80">
        <f>'July ''11-June ''12'!AA76</f>
        <v>67662.430000000008</v>
      </c>
      <c r="I78" s="81">
        <f>'July ''12-June ''13'!Z76</f>
        <v>18605.401738662549</v>
      </c>
      <c r="J78" s="80">
        <f>'July ''12-June ''13'!AA76</f>
        <v>72774.438261337462</v>
      </c>
      <c r="K78" s="81">
        <f>'July ''13-June ''14'!Z76</f>
        <v>24008.536296534832</v>
      </c>
      <c r="L78" s="80">
        <f>'July ''13-June ''14'!AA76</f>
        <v>87676.433703465154</v>
      </c>
      <c r="M78" s="81">
        <f>'July ''14-June ''15'!Z76</f>
        <v>21234.160873616784</v>
      </c>
      <c r="N78" s="80">
        <f>'July ''14-June ''15'!AA76</f>
        <v>77194.328988798821</v>
      </c>
      <c r="O78" s="81">
        <f>'July ''15-June ''16'!Z76</f>
        <v>23987.355296745365</v>
      </c>
      <c r="P78" s="80">
        <f>'July ''15-June ''16'!AA76</f>
        <v>73173.846999999994</v>
      </c>
      <c r="Q78" s="105"/>
      <c r="R78" s="99" t="s">
        <v>73</v>
      </c>
      <c r="S78" s="81">
        <f>'July ''16-June ''17'!Z76</f>
        <v>28322.17</v>
      </c>
      <c r="T78" s="80">
        <f>'July ''16-June ''17'!AA76</f>
        <v>69961.25</v>
      </c>
      <c r="U78" s="81">
        <f>'July ''17-June ''18'!Z76</f>
        <v>30397.17</v>
      </c>
      <c r="V78" s="80">
        <f>'July ''17-June ''18'!AA76</f>
        <v>70076.850000000006</v>
      </c>
      <c r="W78" s="81">
        <f>'July ''18-June ''19'!Z76</f>
        <v>29662.210000000003</v>
      </c>
      <c r="X78" s="80">
        <f>'July ''18-June ''19'!AA76</f>
        <v>71022.8</v>
      </c>
      <c r="Y78" s="81">
        <f>'July ''19-June ''20'!Z76</f>
        <v>30362.527563006664</v>
      </c>
      <c r="Z78" s="80">
        <f>'July ''19-June ''20'!AA76</f>
        <v>74246.153900000005</v>
      </c>
      <c r="AA78" s="81">
        <f>'July ''20-June ''21'!Z76</f>
        <v>7736.6567163741947</v>
      </c>
      <c r="AB78" s="80">
        <f>'July ''20-June ''21'!AA76</f>
        <v>18975.032999999996</v>
      </c>
      <c r="AC78" s="81">
        <f t="shared" si="3"/>
        <v>234448.23176856615</v>
      </c>
      <c r="AD78" s="80">
        <f t="shared" si="4"/>
        <v>731481.48185360152</v>
      </c>
      <c r="AE78" s="82">
        <f t="shared" si="6"/>
        <v>965929.71362216771</v>
      </c>
    </row>
    <row r="79" spans="2:31" x14ac:dyDescent="0.25">
      <c r="B79" s="83" t="s">
        <v>74</v>
      </c>
      <c r="C79" s="84"/>
      <c r="D79" s="84"/>
      <c r="E79" s="85">
        <f>'July ''10-June ''11'!Z77</f>
        <v>37343.040000000001</v>
      </c>
      <c r="F79" s="84">
        <f>'July ''10-June ''11'!AA77</f>
        <v>267854.91000000003</v>
      </c>
      <c r="G79" s="85">
        <f>'July ''11-June ''12'!Z77</f>
        <v>51851.6</v>
      </c>
      <c r="H79" s="84">
        <f>'July ''11-June ''12'!AA77</f>
        <v>248966.47999999998</v>
      </c>
      <c r="I79" s="85">
        <f>'July ''12-June ''13'!Z77</f>
        <v>57668.771018198371</v>
      </c>
      <c r="J79" s="84">
        <f>'July ''12-June ''13'!AA77</f>
        <v>272383.58898180164</v>
      </c>
      <c r="K79" s="85">
        <f>'July ''13-June ''14'!Z77</f>
        <v>61838.32931805004</v>
      </c>
      <c r="L79" s="84">
        <f>'July ''13-June ''14'!AA77</f>
        <v>262492.95068194997</v>
      </c>
      <c r="M79" s="85">
        <f>'July ''14-June ''15'!Z77</f>
        <v>66829.79696976328</v>
      </c>
      <c r="N79" s="84">
        <f>'July ''14-June ''15'!AA77</f>
        <v>280909.67799013352</v>
      </c>
      <c r="O79" s="85">
        <f>'July ''15-June ''16'!Z77</f>
        <v>75758.285519715791</v>
      </c>
      <c r="P79" s="84">
        <f>'July ''15-June ''16'!AA77</f>
        <v>281134.31100000005</v>
      </c>
      <c r="Q79" s="105"/>
      <c r="R79" s="100" t="s">
        <v>74</v>
      </c>
      <c r="S79" s="85">
        <f>'July ''16-June ''17'!Z77</f>
        <v>83852.509999999995</v>
      </c>
      <c r="T79" s="84">
        <f>'July ''16-June ''17'!AA77</f>
        <v>272727.40999999997</v>
      </c>
      <c r="U79" s="85">
        <f>'July ''17-June ''18'!Z77</f>
        <v>96002.16</v>
      </c>
      <c r="V79" s="84">
        <f>'July ''17-June ''18'!AA77</f>
        <v>267914.49999999994</v>
      </c>
      <c r="W79" s="85">
        <f>'July ''18-June ''19'!Z77</f>
        <v>93680.91</v>
      </c>
      <c r="X79" s="84">
        <f>'July ''18-June ''19'!AA77</f>
        <v>271861.82</v>
      </c>
      <c r="Y79" s="85">
        <f>'July ''19-June ''20'!Z77</f>
        <v>95892.747146961323</v>
      </c>
      <c r="Z79" s="84">
        <f>'July ''19-June ''20'!AA77</f>
        <v>279371.06604999996</v>
      </c>
      <c r="AA79" s="85">
        <f>'July ''20-June ''21'!Z77</f>
        <v>24434.36884204614</v>
      </c>
      <c r="AB79" s="84">
        <f>'July ''20-June ''21'!AA77</f>
        <v>70340.192999999999</v>
      </c>
      <c r="AC79" s="85">
        <f t="shared" si="3"/>
        <v>720718.14997268876</v>
      </c>
      <c r="AD79" s="84">
        <f t="shared" si="4"/>
        <v>2705616.7147038849</v>
      </c>
      <c r="AE79" s="86">
        <f t="shared" si="6"/>
        <v>3426334.8646765738</v>
      </c>
    </row>
    <row r="80" spans="2:31" x14ac:dyDescent="0.25">
      <c r="B80" s="79" t="s">
        <v>75</v>
      </c>
      <c r="C80" s="80"/>
      <c r="D80" s="80"/>
      <c r="E80" s="81">
        <f>'July ''10-June ''11'!Z78</f>
        <v>46395.66</v>
      </c>
      <c r="F80" s="80">
        <f>'July ''10-June ''11'!AA78</f>
        <v>275249.90999999997</v>
      </c>
      <c r="G80" s="81">
        <f>'July ''11-June ''12'!Z78</f>
        <v>54364.820000000007</v>
      </c>
      <c r="H80" s="80">
        <f>'July ''11-June ''12'!AA78</f>
        <v>261911.04000000001</v>
      </c>
      <c r="I80" s="81">
        <f>'July ''12-June ''13'!Z78</f>
        <v>63642.361663212905</v>
      </c>
      <c r="J80" s="80">
        <f>'July ''12-June ''13'!AA78</f>
        <v>261124.67833678712</v>
      </c>
      <c r="K80" s="81">
        <f>'July ''13-June ''14'!Z78</f>
        <v>62036.316202977607</v>
      </c>
      <c r="L80" s="80">
        <f>'July ''13-June ''14'!AA78</f>
        <v>253222.15379702239</v>
      </c>
      <c r="M80" s="81">
        <f>'July ''14-June ''15'!Z78</f>
        <v>70005.411267639487</v>
      </c>
      <c r="N80" s="80">
        <f>'July ''14-June ''15'!AA78</f>
        <v>273653.3964521201</v>
      </c>
      <c r="O80" s="81">
        <f>'July ''15-June ''16'!Z78</f>
        <v>79430.25724026814</v>
      </c>
      <c r="P80" s="80">
        <f>'July ''15-June ''16'!AA78</f>
        <v>255355.92500000002</v>
      </c>
      <c r="Q80" s="105"/>
      <c r="R80" s="99" t="s">
        <v>75</v>
      </c>
      <c r="S80" s="81">
        <f>'July ''16-June ''17'!Z78</f>
        <v>94349.26</v>
      </c>
      <c r="T80" s="80">
        <f>'July ''16-June ''17'!AA78</f>
        <v>219458.56</v>
      </c>
      <c r="U80" s="81">
        <f>'July ''17-June ''18'!Z78</f>
        <v>100655.31999999999</v>
      </c>
      <c r="V80" s="80">
        <f>'July ''17-June ''18'!AA78</f>
        <v>209468.97</v>
      </c>
      <c r="W80" s="81">
        <f>'July ''18-June ''19'!Z78</f>
        <v>98221.590000000026</v>
      </c>
      <c r="X80" s="80">
        <f>'July ''18-June ''19'!AA78</f>
        <v>212826.53000000003</v>
      </c>
      <c r="Y80" s="81">
        <f>'July ''19-June ''20'!Z78</f>
        <v>100540.61365210594</v>
      </c>
      <c r="Z80" s="80">
        <f>'July ''19-June ''20'!AA78</f>
        <v>215522.49310999995</v>
      </c>
      <c r="AA80" s="81">
        <f>'July ''20-June ''21'!Z78</f>
        <v>25618.689018016397</v>
      </c>
      <c r="AB80" s="80">
        <f>'July ''20-June ''21'!AA78</f>
        <v>55074.789000000004</v>
      </c>
      <c r="AC80" s="81">
        <f t="shared" si="3"/>
        <v>769641.61002620403</v>
      </c>
      <c r="AD80" s="80">
        <f t="shared" si="4"/>
        <v>2437793.6566959298</v>
      </c>
      <c r="AE80" s="82">
        <f t="shared" si="6"/>
        <v>3207435.2667221338</v>
      </c>
    </row>
    <row r="81" spans="1:31" x14ac:dyDescent="0.25">
      <c r="B81" s="83" t="s">
        <v>76</v>
      </c>
      <c r="C81" s="84"/>
      <c r="D81" s="84"/>
      <c r="E81" s="85">
        <f>'July ''10-June ''11'!Z79</f>
        <v>15950.23</v>
      </c>
      <c r="F81" s="84">
        <f>'July ''10-June ''11'!AA79</f>
        <v>122162.68</v>
      </c>
      <c r="G81" s="85">
        <f>'July ''11-June ''12'!Z79</f>
        <v>22056.570000000003</v>
      </c>
      <c r="H81" s="84">
        <f>'July ''11-June ''12'!AA79</f>
        <v>119591.64</v>
      </c>
      <c r="I81" s="85">
        <f>'July ''12-June ''13'!Z79</f>
        <v>25787.914864553437</v>
      </c>
      <c r="J81" s="84">
        <f>'July ''12-June ''13'!AA79</f>
        <v>120732.52513544657</v>
      </c>
      <c r="K81" s="85">
        <f>'July ''13-June ''14'!Z79</f>
        <v>25152.402603946764</v>
      </c>
      <c r="L81" s="84">
        <f>'July ''13-June ''14'!AA79</f>
        <v>120162.90739605324</v>
      </c>
      <c r="M81" s="85">
        <f>'July ''14-June ''15'!Z79</f>
        <v>28629.699393904892</v>
      </c>
      <c r="N81" s="84">
        <f>'July ''14-June ''15'!AA79</f>
        <v>125775.39150830431</v>
      </c>
      <c r="O81" s="85">
        <f>'July ''15-June ''16'!Z79</f>
        <v>32225.957685126799</v>
      </c>
      <c r="P81" s="84">
        <f>'July ''15-June ''16'!AA79</f>
        <v>120248.64486000001</v>
      </c>
      <c r="Q81" s="105"/>
      <c r="R81" s="100" t="s">
        <v>76</v>
      </c>
      <c r="S81" s="85">
        <f>'July ''16-June ''17'!Z79</f>
        <v>40459.840000000004</v>
      </c>
      <c r="T81" s="84">
        <f>'July ''16-June ''17'!AA79</f>
        <v>107661.85</v>
      </c>
      <c r="U81" s="85">
        <f>'July ''17-June ''18'!Z79</f>
        <v>40837.270000000004</v>
      </c>
      <c r="V81" s="84">
        <f>'July ''17-June ''18'!AA79</f>
        <v>107041.49</v>
      </c>
      <c r="W81" s="85">
        <f>'July ''18-June ''19'!Z79</f>
        <v>39849.9</v>
      </c>
      <c r="X81" s="84">
        <f>'July ''18-June ''19'!AA79</f>
        <v>110524.91</v>
      </c>
      <c r="Y81" s="85">
        <f>'July ''19-June ''20'!Z79</f>
        <v>40790.743833432578</v>
      </c>
      <c r="Z81" s="84">
        <f>'July ''19-June ''20'!AA79</f>
        <v>115162.48165999999</v>
      </c>
      <c r="AA81" s="85">
        <f>'July ''20-June ''21'!Z79</f>
        <v>10393.862390378516</v>
      </c>
      <c r="AB81" s="84">
        <f>'July ''20-June ''21'!AA79</f>
        <v>29602.832489999997</v>
      </c>
      <c r="AC81" s="85">
        <f t="shared" si="3"/>
        <v>311740.52838096448</v>
      </c>
      <c r="AD81" s="84">
        <f t="shared" si="4"/>
        <v>1169064.520559804</v>
      </c>
      <c r="AE81" s="86">
        <f t="shared" si="6"/>
        <v>1480805.0489407685</v>
      </c>
    </row>
    <row r="82" spans="1:31" x14ac:dyDescent="0.25">
      <c r="B82" s="79" t="s">
        <v>77</v>
      </c>
      <c r="C82" s="80"/>
      <c r="D82" s="80"/>
      <c r="E82" s="81">
        <f>'July ''10-June ''11'!Z80</f>
        <v>7756.0200000000013</v>
      </c>
      <c r="F82" s="80">
        <f>'July ''10-June ''11'!AA80</f>
        <v>55740.760000000009</v>
      </c>
      <c r="G82" s="81">
        <f>'July ''11-June ''12'!Z80</f>
        <v>10900.19</v>
      </c>
      <c r="H82" s="80">
        <f>'July ''11-June ''12'!AA80</f>
        <v>54681.89</v>
      </c>
      <c r="I82" s="81">
        <f>'July ''12-June ''13'!Z80</f>
        <v>12555.533065656407</v>
      </c>
      <c r="J82" s="80">
        <f>'July ''12-June ''13'!AA80</f>
        <v>55601.896934343589</v>
      </c>
      <c r="K82" s="81">
        <f>'July ''13-June ''14'!Z80</f>
        <v>12645.429426002565</v>
      </c>
      <c r="L82" s="80">
        <f>'July ''13-June ''14'!AA80</f>
        <v>54382.500573997437</v>
      </c>
      <c r="M82" s="81">
        <f>'July ''14-June ''15'!Z80</f>
        <v>14099.033125306136</v>
      </c>
      <c r="N82" s="80">
        <f>'July ''14-June ''15'!AA80</f>
        <v>58262.527167537701</v>
      </c>
      <c r="O82" s="81">
        <f>'July ''15-June ''16'!Z80</f>
        <v>15925.837178710372</v>
      </c>
      <c r="P82" s="80">
        <f>'July ''15-June ''16'!AA80</f>
        <v>55540.673999999999</v>
      </c>
      <c r="Q82" s="105"/>
      <c r="R82" s="99" t="s">
        <v>77</v>
      </c>
      <c r="S82" s="81">
        <f>'July ''16-June ''17'!Z80</f>
        <v>19586.729999999996</v>
      </c>
      <c r="T82" s="80">
        <f>'July ''16-June ''17'!AA80</f>
        <v>52721.58</v>
      </c>
      <c r="U82" s="81">
        <f>'July ''17-June ''18'!Z80</f>
        <v>20181.45</v>
      </c>
      <c r="V82" s="80">
        <f>'July ''17-June ''18'!AA80</f>
        <v>53621.57</v>
      </c>
      <c r="W82" s="81">
        <f>'July ''18-June ''19'!Z80</f>
        <v>19693.469999999998</v>
      </c>
      <c r="X82" s="80">
        <f>'July ''18-June ''19'!AA80</f>
        <v>54331.22</v>
      </c>
      <c r="Y82" s="81">
        <f>'July ''19-June ''20'!Z80</f>
        <v>20158.45287531615</v>
      </c>
      <c r="Z82" s="80">
        <f>'July ''19-June ''20'!AA80</f>
        <v>56042.054609999992</v>
      </c>
      <c r="AA82" s="81">
        <f>'July ''20-June ''21'!Z80</f>
        <v>5136.5629290283377</v>
      </c>
      <c r="AB82" s="80">
        <f>'July ''20-June ''21'!AA80</f>
        <v>14275.8</v>
      </c>
      <c r="AC82" s="81">
        <f t="shared" si="3"/>
        <v>153502.14567099162</v>
      </c>
      <c r="AD82" s="80">
        <f t="shared" si="4"/>
        <v>550926.67328587873</v>
      </c>
      <c r="AE82" s="82">
        <f t="shared" si="6"/>
        <v>704428.81895687035</v>
      </c>
    </row>
    <row r="83" spans="1:31" x14ac:dyDescent="0.25">
      <c r="B83" s="83" t="s">
        <v>78</v>
      </c>
      <c r="C83" s="84"/>
      <c r="D83" s="84"/>
      <c r="E83" s="85">
        <f>'July ''10-June ''11'!Z81</f>
        <v>7733.83</v>
      </c>
      <c r="F83" s="84">
        <f>'July ''10-June ''11'!AA81</f>
        <v>31316.68</v>
      </c>
      <c r="G83" s="85">
        <f>'July ''11-June ''12'!Z81</f>
        <v>10501.48</v>
      </c>
      <c r="H83" s="84">
        <f>'July ''11-June ''12'!AA81</f>
        <v>30052.639999999999</v>
      </c>
      <c r="I83" s="85">
        <f>'July ''12-June ''13'!Z81</f>
        <v>11632.71348062528</v>
      </c>
      <c r="J83" s="84">
        <f>'July ''12-June ''13'!AA81</f>
        <v>34608.256519374714</v>
      </c>
      <c r="K83" s="85">
        <f>'July ''13-June ''14'!Z81</f>
        <v>14447.413590637438</v>
      </c>
      <c r="L83" s="84">
        <f>'July ''13-June ''14'!AA81</f>
        <v>38101.24640936256</v>
      </c>
      <c r="M83" s="85">
        <f>'July ''14-June ''15'!Z81</f>
        <v>13558.462983913731</v>
      </c>
      <c r="N83" s="84">
        <f>'July ''14-June ''15'!AA81</f>
        <v>36713.60903898994</v>
      </c>
      <c r="O83" s="85">
        <f>'July ''15-June ''16'!Z81</f>
        <v>15343.327604176053</v>
      </c>
      <c r="P83" s="84">
        <f>'July ''15-June ''16'!AA81</f>
        <v>34980.575000000004</v>
      </c>
      <c r="Q83" s="105"/>
      <c r="R83" s="100" t="s">
        <v>78</v>
      </c>
      <c r="S83" s="85">
        <f>'July ''16-June ''17'!Z81</f>
        <v>16733.950000000004</v>
      </c>
      <c r="T83" s="84">
        <f>'July ''16-June ''17'!AA81</f>
        <v>36355.910000000011</v>
      </c>
      <c r="U83" s="85">
        <f>'July ''17-June ''18'!Z81</f>
        <v>19443.330000000002</v>
      </c>
      <c r="V83" s="84">
        <f>'July ''17-June ''18'!AA81</f>
        <v>34092.82</v>
      </c>
      <c r="W83" s="85">
        <f>'July ''18-June ''19'!Z81</f>
        <v>18973.210000000003</v>
      </c>
      <c r="X83" s="84">
        <f>'July ''18-June ''19'!AA81</f>
        <v>34936.189999999995</v>
      </c>
      <c r="Y83" s="85">
        <f>'July ''19-June ''20'!Z81</f>
        <v>19421.168721581293</v>
      </c>
      <c r="Z83" s="84">
        <f>'July ''19-June ''20'!AA81</f>
        <v>36086.769179999996</v>
      </c>
      <c r="AA83" s="85">
        <f>'July ''20-June ''21'!Z81</f>
        <v>4948.6948808097068</v>
      </c>
      <c r="AB83" s="84">
        <f>'July ''20-June ''21'!AA81</f>
        <v>9089.3880000000008</v>
      </c>
      <c r="AC83" s="85">
        <f t="shared" si="3"/>
        <v>147788.88638093381</v>
      </c>
      <c r="AD83" s="84">
        <f t="shared" si="4"/>
        <v>347244.6961477272</v>
      </c>
      <c r="AE83" s="86">
        <f t="shared" si="6"/>
        <v>495033.58252866101</v>
      </c>
    </row>
    <row r="84" spans="1:31" x14ac:dyDescent="0.25">
      <c r="B84" s="79" t="s">
        <v>79</v>
      </c>
      <c r="C84" s="80"/>
      <c r="D84" s="80"/>
      <c r="E84" s="81">
        <f>'July ''10-June ''11'!Z82</f>
        <v>15109.36</v>
      </c>
      <c r="F84" s="80">
        <f>'July ''10-June ''11'!AA82</f>
        <v>103087.91</v>
      </c>
      <c r="G84" s="81">
        <f>'July ''11-June ''12'!Z82</f>
        <v>20409.8</v>
      </c>
      <c r="H84" s="80">
        <f>'July ''11-June ''12'!AA82</f>
        <v>101184.25000000001</v>
      </c>
      <c r="I84" s="81">
        <f>'July ''12-June ''13'!Z82</f>
        <v>23700.696097919285</v>
      </c>
      <c r="J84" s="80">
        <f>'July ''12-June ''13'!AA82</f>
        <v>102922.47390208072</v>
      </c>
      <c r="K84" s="81">
        <f>'July ''13-June ''14'!Z82</f>
        <v>23635.356830053097</v>
      </c>
      <c r="L84" s="80">
        <f>'July ''13-June ''14'!AA82</f>
        <v>101454.00316994691</v>
      </c>
      <c r="M84" s="81">
        <f>'July ''14-June ''15'!Z82</f>
        <v>26472.606636129938</v>
      </c>
      <c r="N84" s="80">
        <f>'July ''14-June ''15'!AA82</f>
        <v>108802.02169648645</v>
      </c>
      <c r="O84" s="81">
        <f>'July ''15-June ''16'!Z82</f>
        <v>29819.92904070903</v>
      </c>
      <c r="P84" s="80">
        <f>'July ''15-June ''16'!AA82</f>
        <v>102667.141</v>
      </c>
      <c r="Q84" s="105"/>
      <c r="R84" s="99" t="s">
        <v>79</v>
      </c>
      <c r="S84" s="81">
        <f>'July ''16-June ''17'!Z82</f>
        <v>37298.92</v>
      </c>
      <c r="T84" s="80">
        <f>'July ''16-June ''17'!AA82</f>
        <v>93271.26999999999</v>
      </c>
      <c r="U84" s="81">
        <f>'July ''17-June ''18'!Z82</f>
        <v>37788.310000000005</v>
      </c>
      <c r="V84" s="80">
        <f>'July ''17-June ''18'!AA82</f>
        <v>92925.069999999992</v>
      </c>
      <c r="W84" s="81">
        <f>'July ''18-June ''19'!Z82</f>
        <v>36874.62999999999</v>
      </c>
      <c r="X84" s="80">
        <f>'July ''18-June ''19'!AA82</f>
        <v>94892.130000000019</v>
      </c>
      <c r="Y84" s="81">
        <f>'July ''19-June ''20'!Z82</f>
        <v>37745.250222405099</v>
      </c>
      <c r="Z84" s="80">
        <f>'July ''19-June ''20'!AA82</f>
        <v>97796.663889999996</v>
      </c>
      <c r="AA84" s="81">
        <f>'July ''20-June ''21'!Z82</f>
        <v>9617.8421058700897</v>
      </c>
      <c r="AB84" s="80">
        <f>'July ''20-June ''21'!AA82</f>
        <v>24681.194999999996</v>
      </c>
      <c r="AC84" s="81">
        <f t="shared" si="3"/>
        <v>288854.85882721643</v>
      </c>
      <c r="AD84" s="80">
        <f t="shared" si="4"/>
        <v>999002.93365851406</v>
      </c>
      <c r="AE84" s="82">
        <f t="shared" si="6"/>
        <v>1287857.7924857305</v>
      </c>
    </row>
    <row r="85" spans="1:31" s="61" customFormat="1" x14ac:dyDescent="0.25">
      <c r="A85" s="95"/>
      <c r="B85" s="83" t="s">
        <v>80</v>
      </c>
      <c r="C85" s="84"/>
      <c r="D85" s="84"/>
      <c r="E85" s="85">
        <f>'July ''10-June ''11'!Z83</f>
        <v>9804.08</v>
      </c>
      <c r="F85" s="84">
        <f>'July ''10-June ''11'!AA83</f>
        <v>65298.639999999992</v>
      </c>
      <c r="G85" s="85">
        <f>'July ''11-June ''12'!Z83</f>
        <v>13478.250000000004</v>
      </c>
      <c r="H85" s="84">
        <f>'July ''11-June ''12'!AA83</f>
        <v>60637.499999999993</v>
      </c>
      <c r="I85" s="85">
        <f>'July ''12-June ''13'!Z83</f>
        <v>15239.043722330691</v>
      </c>
      <c r="J85" s="84">
        <f>'July ''12-June ''13'!AA83</f>
        <v>63509.616277669316</v>
      </c>
      <c r="K85" s="85">
        <f>'July ''13-June ''14'!Z83</f>
        <v>17865.82519162061</v>
      </c>
      <c r="L85" s="84">
        <f>'July ''13-June ''14'!AA83</f>
        <v>69852.714808379387</v>
      </c>
      <c r="M85" s="85">
        <f>'July ''14-June ''15'!Z83</f>
        <v>17412.534563509886</v>
      </c>
      <c r="N85" s="84">
        <f>'July ''14-June ''15'!AA83</f>
        <v>68037.295216946965</v>
      </c>
      <c r="O85" s="85">
        <f>'July ''15-June ''16'!Z83</f>
        <v>19692.514430632313</v>
      </c>
      <c r="P85" s="84">
        <f>'July ''15-June ''16'!AA83</f>
        <v>65371.520000000004</v>
      </c>
      <c r="Q85" s="105"/>
      <c r="R85" s="100" t="s">
        <v>80</v>
      </c>
      <c r="S85" s="85">
        <f>'July ''16-June ''17'!Z83</f>
        <v>23250.539999999997</v>
      </c>
      <c r="T85" s="84">
        <f>'July ''16-June ''17'!AA83</f>
        <v>61782.89</v>
      </c>
      <c r="U85" s="85">
        <f>'July ''17-June ''18'!Z83</f>
        <v>24954.690000000002</v>
      </c>
      <c r="V85" s="84">
        <f>'July ''17-June ''18'!AA83</f>
        <v>61451.78</v>
      </c>
      <c r="W85" s="85">
        <f>'July ''18-June ''19'!Z83</f>
        <v>24351.34</v>
      </c>
      <c r="X85" s="84">
        <f>'July ''18-June ''19'!AA83</f>
        <v>62403.25</v>
      </c>
      <c r="Y85" s="85">
        <f>'July ''19-June ''20'!Z83</f>
        <v>24926.257069468269</v>
      </c>
      <c r="Z85" s="84">
        <f>'July ''19-June ''20'!AA83</f>
        <v>64295.456989999991</v>
      </c>
      <c r="AA85" s="85">
        <f>'July ''20-June ''21'!Z83</f>
        <v>6351.4429741754866</v>
      </c>
      <c r="AB85" s="84">
        <f>'July ''20-June ''21'!AA83</f>
        <v>16414.398000000001</v>
      </c>
      <c r="AC85" s="85">
        <f t="shared" si="3"/>
        <v>190975.07497756174</v>
      </c>
      <c r="AD85" s="84">
        <f t="shared" si="4"/>
        <v>642640.66329299565</v>
      </c>
      <c r="AE85" s="86">
        <f t="shared" si="6"/>
        <v>833615.73827055737</v>
      </c>
    </row>
    <row r="86" spans="1:31" s="61" customFormat="1" x14ac:dyDescent="0.25">
      <c r="A86" s="95"/>
      <c r="B86" s="79" t="s">
        <v>81</v>
      </c>
      <c r="C86" s="80"/>
      <c r="D86" s="80"/>
      <c r="E86" s="81">
        <f>'July ''10-June ''11'!Z84</f>
        <v>21211.440000000002</v>
      </c>
      <c r="F86" s="80">
        <f>'July ''10-June ''11'!AA84</f>
        <v>139339.44</v>
      </c>
      <c r="G86" s="81">
        <f>'July ''11-June ''12'!Z84</f>
        <v>29836.480000000003</v>
      </c>
      <c r="H86" s="80">
        <f>'July ''11-June ''12'!AA84</f>
        <v>135884.83000000002</v>
      </c>
      <c r="I86" s="81">
        <f>'July ''12-June ''13'!Z84</f>
        <v>34542.869500929301</v>
      </c>
      <c r="J86" s="80">
        <f>'July ''12-June ''13'!AA84</f>
        <v>136891.78049907068</v>
      </c>
      <c r="K86" s="81">
        <f>'July ''13-June ''14'!Z84</f>
        <v>35922.121186112097</v>
      </c>
      <c r="L86" s="80">
        <f>'July ''13-June ''14'!AA84</f>
        <v>145076.77881388785</v>
      </c>
      <c r="M86" s="81">
        <f>'July ''14-June ''15'!Z84</f>
        <v>38722.791720809211</v>
      </c>
      <c r="N86" s="80">
        <f>'July ''14-June ''15'!AA84</f>
        <v>148294.44581511218</v>
      </c>
      <c r="O86" s="81">
        <f>'July ''15-June ''16'!Z84</f>
        <v>43592.902190628549</v>
      </c>
      <c r="P86" s="80">
        <f>'July ''15-June ''16'!AA84</f>
        <v>139037.90700000001</v>
      </c>
      <c r="Q86" s="105"/>
      <c r="R86" s="99" t="s">
        <v>81</v>
      </c>
      <c r="S86" s="81">
        <f>'July ''16-June ''17'!Z84</f>
        <v>52997.979999999996</v>
      </c>
      <c r="T86" s="80">
        <f>'July ''16-June ''17'!AA84</f>
        <v>120747.68</v>
      </c>
      <c r="U86" s="81">
        <f>'July ''17-June ''18'!Z84</f>
        <v>55241.64</v>
      </c>
      <c r="V86" s="80">
        <f>'July ''17-June ''18'!AA84</f>
        <v>115621.51999999999</v>
      </c>
      <c r="W86" s="81">
        <f>'July ''18-June ''19'!Z84</f>
        <v>53905.950000000004</v>
      </c>
      <c r="X86" s="80">
        <f>'July ''18-June ''19'!AA84</f>
        <v>117311.04999999999</v>
      </c>
      <c r="Y86" s="81">
        <f>'July ''19-June ''20'!Z84</f>
        <v>55178.678065517204</v>
      </c>
      <c r="Z86" s="80">
        <f>'July ''19-June ''20'!AA84</f>
        <v>120566.80843999998</v>
      </c>
      <c r="AA86" s="81">
        <f>'July ''20-June ''21'!Z84</f>
        <v>14060.044728682367</v>
      </c>
      <c r="AB86" s="80">
        <f>'July ''20-June ''21'!AA84</f>
        <v>30669.595109999998</v>
      </c>
      <c r="AC86" s="81">
        <f t="shared" si="3"/>
        <v>421152.8526639964</v>
      </c>
      <c r="AD86" s="80">
        <f t="shared" si="4"/>
        <v>1318772.2405680709</v>
      </c>
      <c r="AE86" s="82">
        <f t="shared" si="6"/>
        <v>1739925.0932320673</v>
      </c>
    </row>
    <row r="87" spans="1:31" s="61" customFormat="1" x14ac:dyDescent="0.25">
      <c r="A87" s="95"/>
      <c r="B87" s="91"/>
      <c r="C87" s="92">
        <f t="shared" ref="C87:P87" si="7">SUM(C3:C86)</f>
        <v>0</v>
      </c>
      <c r="D87" s="92">
        <f t="shared" si="7"/>
        <v>0</v>
      </c>
      <c r="E87" s="93">
        <f t="shared" si="7"/>
        <v>2155498.5899999994</v>
      </c>
      <c r="F87" s="92">
        <f t="shared" si="7"/>
        <v>15911212.709999992</v>
      </c>
      <c r="G87" s="93">
        <f t="shared" si="7"/>
        <v>3154595.4599999995</v>
      </c>
      <c r="H87" s="92">
        <f t="shared" si="7"/>
        <v>15036336.590000002</v>
      </c>
      <c r="I87" s="93">
        <f t="shared" si="7"/>
        <v>3568095.5807351726</v>
      </c>
      <c r="J87" s="92">
        <f t="shared" si="7"/>
        <v>16066484.879264833</v>
      </c>
      <c r="K87" s="93">
        <f t="shared" si="7"/>
        <v>3772214.4650406013</v>
      </c>
      <c r="L87" s="92">
        <f t="shared" si="7"/>
        <v>15898104.264959402</v>
      </c>
      <c r="M87" s="93">
        <f t="shared" si="7"/>
        <v>4059934.126623923</v>
      </c>
      <c r="N87" s="92">
        <f t="shared" si="7"/>
        <v>16531890.469734075</v>
      </c>
      <c r="O87" s="93">
        <f t="shared" si="7"/>
        <v>4609053.3179963985</v>
      </c>
      <c r="P87" s="92">
        <f t="shared" si="7"/>
        <v>15838256.437989999</v>
      </c>
      <c r="Q87" s="104"/>
      <c r="R87" s="102"/>
      <c r="S87" s="93">
        <f t="shared" ref="S87:AD87" si="8">SUM(S3:S86)</f>
        <v>5278550.1899999985</v>
      </c>
      <c r="T87" s="92">
        <f t="shared" si="8"/>
        <v>15298892.57</v>
      </c>
      <c r="U87" s="93">
        <f t="shared" si="8"/>
        <v>5840667.7599999998</v>
      </c>
      <c r="V87" s="92">
        <f t="shared" si="8"/>
        <v>15245054.370000001</v>
      </c>
      <c r="W87" s="93">
        <f t="shared" si="8"/>
        <v>5699447.3399999999</v>
      </c>
      <c r="X87" s="92">
        <f t="shared" si="8"/>
        <v>15628696.270000003</v>
      </c>
      <c r="Y87" s="93">
        <f t="shared" si="8"/>
        <v>5834011.5990000004</v>
      </c>
      <c r="Z87" s="92">
        <f t="shared" si="8"/>
        <v>16149103.046279993</v>
      </c>
      <c r="AA87" s="93">
        <f t="shared" si="8"/>
        <v>1486560.7890000008</v>
      </c>
      <c r="AB87" s="93">
        <f t="shared" si="8"/>
        <v>4153684.4464499988</v>
      </c>
      <c r="AC87" s="93">
        <f t="shared" si="8"/>
        <v>43972068.429396093</v>
      </c>
      <c r="AD87" s="92">
        <f t="shared" si="8"/>
        <v>157604031.6082283</v>
      </c>
      <c r="AE87" s="94">
        <f t="shared" si="6"/>
        <v>201576100.03762439</v>
      </c>
    </row>
    <row r="88" spans="1:31" x14ac:dyDescent="0.25">
      <c r="C88" s="154">
        <f>SUM(C87:D87)</f>
        <v>0</v>
      </c>
      <c r="D88" s="154"/>
      <c r="E88" s="152">
        <f>SUM(E87:F87)</f>
        <v>18066711.29999999</v>
      </c>
      <c r="F88" s="152"/>
      <c r="G88" s="152">
        <f>SUM(G87:H87)</f>
        <v>18190932.050000001</v>
      </c>
      <c r="H88" s="152"/>
      <c r="I88" s="152">
        <f>SUM(I87:J87)</f>
        <v>19634580.460000005</v>
      </c>
      <c r="J88" s="152"/>
      <c r="K88" s="152">
        <f>SUM(K87:L87)</f>
        <v>19670318.730000004</v>
      </c>
      <c r="L88" s="152"/>
      <c r="M88" s="152">
        <f>SUM(M87:N87)</f>
        <v>20591824.596357998</v>
      </c>
      <c r="N88" s="152"/>
      <c r="O88" s="152">
        <f>SUM(O87:P87)</f>
        <v>20447309.755986396</v>
      </c>
      <c r="P88" s="152"/>
      <c r="Q88" s="67"/>
      <c r="R88" s="62"/>
      <c r="S88" s="152">
        <f>SUM(S87:T87)</f>
        <v>20577442.759999998</v>
      </c>
      <c r="T88" s="152"/>
      <c r="U88" s="152">
        <f>SUM(U87:V87)</f>
        <v>21085722.130000003</v>
      </c>
      <c r="V88" s="152"/>
      <c r="W88" s="152">
        <f>SUM(W87:X87)</f>
        <v>21328143.610000003</v>
      </c>
      <c r="X88" s="152"/>
      <c r="Y88" s="152">
        <f>SUM(Y87:Z87)</f>
        <v>21983114.645279992</v>
      </c>
      <c r="Z88" s="152"/>
      <c r="AA88" s="152">
        <f>SUM(AA87:AB87)</f>
        <v>5640245.2354499996</v>
      </c>
      <c r="AB88" s="152"/>
      <c r="AC88" s="152">
        <f>SUM(AC87:AD87)</f>
        <v>201576100.03762439</v>
      </c>
      <c r="AD88" s="152"/>
      <c r="AE88" s="61"/>
    </row>
    <row r="89" spans="1:31" x14ac:dyDescent="0.25">
      <c r="B89" s="64" t="s">
        <v>118</v>
      </c>
      <c r="C89" s="65"/>
      <c r="D89" s="65"/>
      <c r="E89" s="65"/>
      <c r="F89" s="151">
        <f>G88-E88</f>
        <v>124220.75000001118</v>
      </c>
      <c r="G89" s="151"/>
      <c r="H89" s="151">
        <f>I88-G88</f>
        <v>1443648.4100000039</v>
      </c>
      <c r="I89" s="151"/>
      <c r="J89" s="151">
        <f>K88-I88</f>
        <v>35738.269999999553</v>
      </c>
      <c r="K89" s="151"/>
      <c r="L89" s="151">
        <f>M88-K88</f>
        <v>921505.86635799333</v>
      </c>
      <c r="M89" s="151"/>
      <c r="N89" s="153">
        <f>O88-M88</f>
        <v>-144514.84037160128</v>
      </c>
      <c r="O89" s="153"/>
      <c r="P89" s="106"/>
      <c r="Q89" s="107"/>
      <c r="R89" s="106">
        <f>S88-O88</f>
        <v>130133.00401360169</v>
      </c>
      <c r="S89" s="106"/>
      <c r="T89" s="151">
        <f>U88-S88</f>
        <v>508279.37000000477</v>
      </c>
      <c r="U89" s="151"/>
      <c r="V89" s="151">
        <f>W88-U88</f>
        <v>242421.48000000045</v>
      </c>
      <c r="W89" s="151"/>
      <c r="X89" s="151">
        <f>Y88-W88</f>
        <v>654971.03527998924</v>
      </c>
      <c r="Y89" s="151"/>
      <c r="Z89" s="151"/>
      <c r="AA89" s="151"/>
      <c r="AB89" s="65"/>
      <c r="AC89" s="65"/>
      <c r="AD89" s="65"/>
      <c r="AE89" s="64"/>
    </row>
    <row r="90" spans="1:31" x14ac:dyDescent="0.25"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36"/>
      <c r="R90" s="63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</row>
  </sheetData>
  <mergeCells count="46">
    <mergeCell ref="AA88:AB88"/>
    <mergeCell ref="Z89:AA89"/>
    <mergeCell ref="AC88:AD88"/>
    <mergeCell ref="Y1:Z1"/>
    <mergeCell ref="AA1:AB1"/>
    <mergeCell ref="AC1:AD1"/>
    <mergeCell ref="AA45:AB45"/>
    <mergeCell ref="AC45:AD45"/>
    <mergeCell ref="Y45:Z45"/>
    <mergeCell ref="X89:Y89"/>
    <mergeCell ref="Y88:Z88"/>
    <mergeCell ref="C88:D88"/>
    <mergeCell ref="E88:F88"/>
    <mergeCell ref="G88:H88"/>
    <mergeCell ref="I88:J88"/>
    <mergeCell ref="K88:L88"/>
    <mergeCell ref="J89:K89"/>
    <mergeCell ref="F89:G89"/>
    <mergeCell ref="H89:I89"/>
    <mergeCell ref="E1:F1"/>
    <mergeCell ref="G1:H1"/>
    <mergeCell ref="I1:J1"/>
    <mergeCell ref="K1:L1"/>
    <mergeCell ref="L89:M89"/>
    <mergeCell ref="M1:N1"/>
    <mergeCell ref="N89:O89"/>
    <mergeCell ref="O1:P1"/>
    <mergeCell ref="T89:U89"/>
    <mergeCell ref="V89:W89"/>
    <mergeCell ref="M88:N88"/>
    <mergeCell ref="O88:P88"/>
    <mergeCell ref="S88:T88"/>
    <mergeCell ref="U88:V88"/>
    <mergeCell ref="W88:X88"/>
    <mergeCell ref="S1:T1"/>
    <mergeCell ref="U1:V1"/>
    <mergeCell ref="W1:X1"/>
    <mergeCell ref="E45:F45"/>
    <mergeCell ref="G45:H45"/>
    <mergeCell ref="I45:J45"/>
    <mergeCell ref="K45:L45"/>
    <mergeCell ref="M45:N45"/>
    <mergeCell ref="O45:P45"/>
    <mergeCell ref="S45:T45"/>
    <mergeCell ref="U45:V45"/>
    <mergeCell ref="W45:X45"/>
  </mergeCells>
  <pageMargins left="0.2" right="0.2" top="0.6" bottom="0" header="0.05" footer="0"/>
  <pageSetup paperSize="5" scale="83" fitToWidth="2" fitToHeight="2" orientation="landscape" r:id="rId1"/>
  <headerFooter>
    <oddHeader>&amp;C&amp;"-,Bold"&amp;14Payments by Counties and Year</oddHeader>
    <oddFooter>&amp;R&amp;P</oddFooter>
  </headerFooter>
  <rowBreaks count="1" manualBreakCount="1">
    <brk id="44" min="1" max="24" man="1"/>
  </rowBreaks>
  <colBreaks count="1" manualBreakCount="1">
    <brk id="1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86"/>
  <sheetViews>
    <sheetView workbookViewId="0">
      <pane xSplit="1" ySplit="2" topLeftCell="B75" activePane="bottomRight" state="frozen"/>
      <selection pane="topRight" activeCell="B1" sqref="B1"/>
      <selection pane="bottomLeft" activeCell="A3" sqref="A3"/>
      <selection pane="bottomRight" activeCell="D3" sqref="D3:E84"/>
    </sheetView>
  </sheetViews>
  <sheetFormatPr defaultRowHeight="15" x14ac:dyDescent="0.25"/>
  <cols>
    <col min="1" max="1" width="14.28515625" style="1" bestFit="1" customWidth="1"/>
    <col min="2" max="25" width="13.5703125" style="1" customWidth="1"/>
    <col min="26" max="27" width="14" style="1" customWidth="1"/>
    <col min="28" max="16384" width="9.140625" style="1"/>
  </cols>
  <sheetData>
    <row r="1" spans="1:27" s="16" customFormat="1" x14ac:dyDescent="0.25">
      <c r="A1" s="16" t="s">
        <v>110</v>
      </c>
      <c r="B1" s="162" t="s">
        <v>101</v>
      </c>
      <c r="C1" s="162"/>
      <c r="D1" s="162" t="s">
        <v>102</v>
      </c>
      <c r="E1" s="162"/>
      <c r="F1" s="162" t="s">
        <v>103</v>
      </c>
      <c r="G1" s="162"/>
      <c r="H1" s="162" t="s">
        <v>104</v>
      </c>
      <c r="I1" s="162"/>
      <c r="J1" s="162" t="s">
        <v>105</v>
      </c>
      <c r="K1" s="162"/>
      <c r="L1" s="162" t="s">
        <v>106</v>
      </c>
      <c r="M1" s="162"/>
      <c r="N1" s="162" t="s">
        <v>95</v>
      </c>
      <c r="O1" s="162"/>
      <c r="P1" s="162" t="s">
        <v>96</v>
      </c>
      <c r="Q1" s="162"/>
      <c r="R1" s="162" t="s">
        <v>97</v>
      </c>
      <c r="S1" s="162"/>
      <c r="T1" s="162" t="s">
        <v>98</v>
      </c>
      <c r="U1" s="162"/>
      <c r="V1" s="162" t="s">
        <v>99</v>
      </c>
      <c r="W1" s="162"/>
      <c r="X1" s="162" t="s">
        <v>100</v>
      </c>
      <c r="Y1" s="162"/>
      <c r="Z1" s="162" t="s">
        <v>94</v>
      </c>
      <c r="AA1" s="162"/>
    </row>
    <row r="2" spans="1:27" x14ac:dyDescent="0.25">
      <c r="A2" s="16"/>
      <c r="B2" s="16" t="s">
        <v>83</v>
      </c>
      <c r="C2" s="16" t="s">
        <v>82</v>
      </c>
      <c r="D2" s="16" t="s">
        <v>83</v>
      </c>
      <c r="E2" s="16" t="s">
        <v>82</v>
      </c>
      <c r="F2" s="16" t="s">
        <v>83</v>
      </c>
      <c r="G2" s="16" t="s">
        <v>82</v>
      </c>
      <c r="H2" s="16" t="s">
        <v>83</v>
      </c>
      <c r="I2" s="16" t="s">
        <v>82</v>
      </c>
      <c r="J2" s="16" t="s">
        <v>83</v>
      </c>
      <c r="K2" s="16" t="s">
        <v>82</v>
      </c>
      <c r="L2" s="16" t="s">
        <v>83</v>
      </c>
      <c r="M2" s="16" t="s">
        <v>82</v>
      </c>
      <c r="N2" s="16" t="s">
        <v>83</v>
      </c>
      <c r="O2" s="16" t="s">
        <v>82</v>
      </c>
      <c r="P2" s="16" t="s">
        <v>83</v>
      </c>
      <c r="Q2" s="16" t="s">
        <v>82</v>
      </c>
      <c r="R2" s="16" t="s">
        <v>83</v>
      </c>
      <c r="S2" s="16" t="s">
        <v>82</v>
      </c>
      <c r="T2" s="16" t="s">
        <v>83</v>
      </c>
      <c r="U2" s="16" t="s">
        <v>82</v>
      </c>
      <c r="V2" s="16" t="s">
        <v>83</v>
      </c>
      <c r="W2" s="16" t="s">
        <v>82</v>
      </c>
      <c r="X2" s="16" t="s">
        <v>83</v>
      </c>
      <c r="Y2" s="16" t="s">
        <v>82</v>
      </c>
      <c r="Z2" s="16" t="s">
        <v>83</v>
      </c>
      <c r="AA2" s="16" t="s">
        <v>82</v>
      </c>
    </row>
    <row r="3" spans="1:27" x14ac:dyDescent="0.25">
      <c r="A3" s="1" t="s">
        <v>0</v>
      </c>
      <c r="B3" s="25">
        <v>2829.93</v>
      </c>
      <c r="C3" s="25">
        <v>25436.57</v>
      </c>
      <c r="D3" s="35">
        <v>3607.257081943746</v>
      </c>
      <c r="E3" s="35">
        <v>13039.532918056255</v>
      </c>
      <c r="F3" s="25">
        <v>2914.23</v>
      </c>
      <c r="G3" s="25">
        <v>14090.08</v>
      </c>
      <c r="H3" s="25">
        <v>2759.14</v>
      </c>
      <c r="I3" s="25">
        <v>14204.42</v>
      </c>
      <c r="J3" s="35">
        <v>3620.046353207234</v>
      </c>
      <c r="K3" s="35">
        <v>13085.763646792768</v>
      </c>
      <c r="L3" s="35">
        <v>3604.5245724447182</v>
      </c>
      <c r="M3" s="35">
        <v>13029.655427555281</v>
      </c>
      <c r="N3" s="35">
        <v>3728.5601344782763</v>
      </c>
      <c r="O3" s="35">
        <v>13478.019865521726</v>
      </c>
      <c r="P3" s="35">
        <v>3648.1667146417112</v>
      </c>
      <c r="Q3" s="35">
        <v>13187.413285358291</v>
      </c>
      <c r="R3" s="35">
        <v>3309.7240817740822</v>
      </c>
      <c r="S3" s="35">
        <v>13918.225918225919</v>
      </c>
      <c r="T3" s="35">
        <v>3541.7572122301908</v>
      </c>
      <c r="U3" s="35">
        <v>12785.212787769808</v>
      </c>
      <c r="V3" s="25">
        <v>3260.67</v>
      </c>
      <c r="W3" s="25">
        <v>14443.51</v>
      </c>
      <c r="X3" s="25">
        <v>1876.69</v>
      </c>
      <c r="Y3" s="25">
        <v>14011.07</v>
      </c>
      <c r="Z3" s="15">
        <f>SUM(B3,D3,F3,H3,J3,L3,N3,P3,R3,T3,V3,X3)</f>
        <v>38700.696150719959</v>
      </c>
      <c r="AA3" s="15">
        <f t="shared" ref="AA3:AA62" si="0">SUM(C3,E3,G3,I3,K3,M3,O3,Q3,S3,U3,W3,Y3)</f>
        <v>174709.47384928004</v>
      </c>
    </row>
    <row r="4" spans="1:27" x14ac:dyDescent="0.25">
      <c r="A4" s="1" t="s">
        <v>1</v>
      </c>
      <c r="B4" s="25">
        <v>3247.01</v>
      </c>
      <c r="C4" s="25">
        <v>29219.65</v>
      </c>
      <c r="D4" s="35">
        <v>4204.9045536275744</v>
      </c>
      <c r="E4" s="35">
        <v>14390.915446372426</v>
      </c>
      <c r="F4" s="25">
        <v>3343.74</v>
      </c>
      <c r="G4" s="25">
        <v>15537.75</v>
      </c>
      <c r="H4" s="25">
        <v>3165.78</v>
      </c>
      <c r="I4" s="25">
        <v>15620.22</v>
      </c>
      <c r="J4" s="35">
        <v>4242.0878832574863</v>
      </c>
      <c r="K4" s="35">
        <v>14518.172116742511</v>
      </c>
      <c r="L4" s="35">
        <v>4193.3995195022408</v>
      </c>
      <c r="M4" s="35">
        <v>14351.540480497759</v>
      </c>
      <c r="N4" s="35">
        <v>4353.6853575475061</v>
      </c>
      <c r="O4" s="35">
        <v>14900.104642452496</v>
      </c>
      <c r="P4" s="35">
        <v>4253.5612604493008</v>
      </c>
      <c r="Q4" s="35">
        <v>14557.4387395507</v>
      </c>
      <c r="R4" s="35">
        <v>3797.5156271656251</v>
      </c>
      <c r="S4" s="35">
        <v>15372.834372834373</v>
      </c>
      <c r="T4" s="35">
        <v>4165.5732767590898</v>
      </c>
      <c r="U4" s="35">
        <v>14234.136723240908</v>
      </c>
      <c r="V4" s="25">
        <v>3741.23</v>
      </c>
      <c r="W4" s="25">
        <v>15558.54</v>
      </c>
      <c r="X4" s="25">
        <v>2153.2800000000002</v>
      </c>
      <c r="Y4" s="25">
        <v>15248.77</v>
      </c>
      <c r="Z4" s="15">
        <f t="shared" ref="Z4:AA67" si="1">SUM(B4,D4,F4,H4,J4,L4,N4,P4,R4,T4,V4,X4)</f>
        <v>44861.767478308822</v>
      </c>
      <c r="AA4" s="15">
        <f t="shared" si="0"/>
        <v>193510.07252169115</v>
      </c>
    </row>
    <row r="5" spans="1:27" x14ac:dyDescent="0.25">
      <c r="A5" s="1" t="s">
        <v>2</v>
      </c>
      <c r="B5" s="25">
        <v>1150.56</v>
      </c>
      <c r="C5" s="25">
        <v>8428.9599999999991</v>
      </c>
      <c r="D5" s="35">
        <v>1442.3814386062943</v>
      </c>
      <c r="E5" s="35">
        <v>4859.658561393705</v>
      </c>
      <c r="F5" s="25">
        <v>1184.8399999999999</v>
      </c>
      <c r="G5" s="25">
        <v>5293.13</v>
      </c>
      <c r="H5" s="25">
        <v>1121.78</v>
      </c>
      <c r="I5" s="25">
        <v>5391.54</v>
      </c>
      <c r="J5" s="35">
        <v>1462.4995794707593</v>
      </c>
      <c r="K5" s="35">
        <v>4927.4404205292403</v>
      </c>
      <c r="L5" s="35">
        <v>1480.9492192328132</v>
      </c>
      <c r="M5" s="35">
        <v>4989.6007807671867</v>
      </c>
      <c r="N5" s="35">
        <v>1535.6572876154421</v>
      </c>
      <c r="O5" s="35">
        <v>5173.9227123845576</v>
      </c>
      <c r="P5" s="35">
        <v>1430.7843260055838</v>
      </c>
      <c r="Q5" s="35">
        <v>4820.5856739944165</v>
      </c>
      <c r="R5" s="35">
        <v>1345.6376715176712</v>
      </c>
      <c r="S5" s="35">
        <v>5328.4823284823287</v>
      </c>
      <c r="T5" s="35">
        <v>1487.0211126959275</v>
      </c>
      <c r="U5" s="35">
        <v>5002.7188873040714</v>
      </c>
      <c r="V5" s="25">
        <v>1325.69</v>
      </c>
      <c r="W5" s="25">
        <v>5456.68</v>
      </c>
      <c r="X5" s="25">
        <v>763.01</v>
      </c>
      <c r="Y5" s="25">
        <v>5440.74</v>
      </c>
      <c r="Z5" s="15">
        <f t="shared" si="1"/>
        <v>15730.810635144493</v>
      </c>
      <c r="AA5" s="15">
        <f t="shared" si="0"/>
        <v>65113.459364855502</v>
      </c>
    </row>
    <row r="6" spans="1:27" x14ac:dyDescent="0.25">
      <c r="A6" s="1" t="s">
        <v>3</v>
      </c>
      <c r="B6" s="25">
        <v>1714.24</v>
      </c>
      <c r="C6" s="25">
        <v>13121.26</v>
      </c>
      <c r="D6" s="35">
        <v>2046.8363620096684</v>
      </c>
      <c r="E6" s="35">
        <v>6264.2036379903329</v>
      </c>
      <c r="F6" s="25">
        <v>1765.3</v>
      </c>
      <c r="G6" s="25">
        <v>6767.15</v>
      </c>
      <c r="H6" s="25">
        <v>1671.36</v>
      </c>
      <c r="I6" s="25">
        <v>6876.64</v>
      </c>
      <c r="J6" s="35">
        <v>2069.5851725988159</v>
      </c>
      <c r="K6" s="35">
        <v>6333.8248274011839</v>
      </c>
      <c r="L6" s="35">
        <v>2062.2337381927741</v>
      </c>
      <c r="M6" s="35">
        <v>6311.3262618072249</v>
      </c>
      <c r="N6" s="35">
        <v>2158.6939162100052</v>
      </c>
      <c r="O6" s="35">
        <v>6606.5360837899952</v>
      </c>
      <c r="P6" s="35">
        <v>2091.7305991244866</v>
      </c>
      <c r="Q6" s="35">
        <v>6401.5994008755133</v>
      </c>
      <c r="R6" s="35">
        <v>2004.8772279972272</v>
      </c>
      <c r="S6" s="35">
        <v>6772.002772002772</v>
      </c>
      <c r="T6" s="35">
        <v>1989.8911138664541</v>
      </c>
      <c r="U6" s="35">
        <v>6084.5788861335459</v>
      </c>
      <c r="V6" s="25">
        <v>1975.16</v>
      </c>
      <c r="W6" s="25">
        <v>7165.62</v>
      </c>
      <c r="X6" s="25">
        <v>1136.81</v>
      </c>
      <c r="Y6" s="25">
        <v>6739.43</v>
      </c>
      <c r="Z6" s="15">
        <f t="shared" si="1"/>
        <v>22686.718129999434</v>
      </c>
      <c r="AA6" s="15">
        <f t="shared" si="0"/>
        <v>85444.171870000573</v>
      </c>
    </row>
    <row r="7" spans="1:27" x14ac:dyDescent="0.25">
      <c r="A7" s="1" t="s">
        <v>4</v>
      </c>
      <c r="B7" s="25">
        <v>764.85</v>
      </c>
      <c r="C7" s="25">
        <v>6339.56</v>
      </c>
      <c r="D7" s="35">
        <v>920.55426658578335</v>
      </c>
      <c r="E7" s="35">
        <v>2840.2157334142166</v>
      </c>
      <c r="F7" s="25">
        <v>787.64</v>
      </c>
      <c r="G7" s="25">
        <v>3029.8</v>
      </c>
      <c r="H7" s="25">
        <v>745.72</v>
      </c>
      <c r="I7" s="25">
        <v>3141.37</v>
      </c>
      <c r="J7" s="35">
        <v>925.0288108927175</v>
      </c>
      <c r="K7" s="35">
        <v>2854.0211891072827</v>
      </c>
      <c r="L7" s="35">
        <v>926.72757114928856</v>
      </c>
      <c r="M7" s="35">
        <v>2859.2624288507113</v>
      </c>
      <c r="N7" s="35">
        <v>964.84687010546088</v>
      </c>
      <c r="O7" s="35">
        <v>2976.873129894539</v>
      </c>
      <c r="P7" s="35">
        <v>950.58120040042206</v>
      </c>
      <c r="Q7" s="35">
        <v>2932.8587995995786</v>
      </c>
      <c r="R7" s="35">
        <v>894.52792099792123</v>
      </c>
      <c r="S7" s="35">
        <v>3079.002079002079</v>
      </c>
      <c r="T7" s="35">
        <v>941.46244831650824</v>
      </c>
      <c r="U7" s="35">
        <v>2901.8575516834921</v>
      </c>
      <c r="V7" s="25">
        <v>881.27</v>
      </c>
      <c r="W7" s="25">
        <v>3338.18</v>
      </c>
      <c r="X7" s="25">
        <v>507.22</v>
      </c>
      <c r="Y7" s="25">
        <v>3267.5</v>
      </c>
      <c r="Z7" s="15">
        <f t="shared" si="1"/>
        <v>10210.4290884481</v>
      </c>
      <c r="AA7" s="15">
        <f t="shared" si="0"/>
        <v>39560.500911551899</v>
      </c>
    </row>
    <row r="8" spans="1:27" x14ac:dyDescent="0.25">
      <c r="A8" s="1" t="s">
        <v>5</v>
      </c>
      <c r="B8" s="25">
        <v>2991.85</v>
      </c>
      <c r="C8" s="25">
        <v>17387.37</v>
      </c>
      <c r="D8" s="35">
        <v>4026.8224815560993</v>
      </c>
      <c r="E8" s="35">
        <v>13194.627518443902</v>
      </c>
      <c r="F8" s="25">
        <v>3080.98</v>
      </c>
      <c r="G8" s="25">
        <v>14423.41</v>
      </c>
      <c r="H8" s="25">
        <v>2917.01</v>
      </c>
      <c r="I8" s="25">
        <v>14349.26</v>
      </c>
      <c r="J8" s="35">
        <v>4054.8231430663868</v>
      </c>
      <c r="K8" s="35">
        <v>13286.376856933613</v>
      </c>
      <c r="L8" s="35">
        <v>3953.9272312359976</v>
      </c>
      <c r="M8" s="35">
        <v>12955.772768764002</v>
      </c>
      <c r="N8" s="35">
        <v>4175.8491338063432</v>
      </c>
      <c r="O8" s="35">
        <v>13682.940866193658</v>
      </c>
      <c r="P8" s="35">
        <v>4107.2165311633398</v>
      </c>
      <c r="Q8" s="35">
        <v>13458.053468836661</v>
      </c>
      <c r="R8" s="35">
        <v>3499.1025363825374</v>
      </c>
      <c r="S8" s="35">
        <v>14463.617463617464</v>
      </c>
      <c r="T8" s="35">
        <v>4051.7505902898138</v>
      </c>
      <c r="U8" s="35">
        <v>13247.749409710186</v>
      </c>
      <c r="V8" s="25">
        <v>3447.24</v>
      </c>
      <c r="W8" s="25">
        <v>14578.64</v>
      </c>
      <c r="X8" s="25">
        <v>1984.07</v>
      </c>
      <c r="Y8" s="25">
        <v>14557.16</v>
      </c>
      <c r="Z8" s="15">
        <f t="shared" si="1"/>
        <v>42290.64164750051</v>
      </c>
      <c r="AA8" s="15">
        <f t="shared" si="0"/>
        <v>169584.97835249951</v>
      </c>
    </row>
    <row r="9" spans="1:27" x14ac:dyDescent="0.25">
      <c r="A9" s="1" t="s">
        <v>6</v>
      </c>
      <c r="B9" s="25">
        <v>1311</v>
      </c>
      <c r="C9" s="25">
        <v>8932.08</v>
      </c>
      <c r="D9" s="35">
        <v>1675.23921173241</v>
      </c>
      <c r="E9" s="35">
        <v>4689.2607882675911</v>
      </c>
      <c r="F9" s="25">
        <v>1350.06</v>
      </c>
      <c r="G9" s="25">
        <v>5130.97</v>
      </c>
      <c r="H9" s="25">
        <v>1278.21</v>
      </c>
      <c r="I9" s="25">
        <v>5115.03</v>
      </c>
      <c r="J9" s="35">
        <v>1690.8058150762477</v>
      </c>
      <c r="K9" s="35">
        <v>4732.8341849237531</v>
      </c>
      <c r="L9" s="35">
        <v>1657.1220438569223</v>
      </c>
      <c r="M9" s="35">
        <v>4638.5479561430775</v>
      </c>
      <c r="N9" s="35">
        <v>1738.0899649695007</v>
      </c>
      <c r="O9" s="35">
        <v>4865.1900350304995</v>
      </c>
      <c r="P9" s="35">
        <v>1701.1396812798166</v>
      </c>
      <c r="Q9" s="35">
        <v>4761.760318720183</v>
      </c>
      <c r="R9" s="35">
        <v>1533.2739223839226</v>
      </c>
      <c r="S9" s="35">
        <v>5077.6160776160777</v>
      </c>
      <c r="T9" s="35">
        <v>1669.2777229052965</v>
      </c>
      <c r="U9" s="35">
        <v>4665.3522770947038</v>
      </c>
      <c r="V9" s="25">
        <v>1510.55</v>
      </c>
      <c r="W9" s="25">
        <v>5113.6499999999996</v>
      </c>
      <c r="X9" s="25">
        <v>869.4</v>
      </c>
      <c r="Y9" s="25">
        <v>5089.3900000000003</v>
      </c>
      <c r="Z9" s="15">
        <f t="shared" si="1"/>
        <v>17984.16836220412</v>
      </c>
      <c r="AA9" s="15">
        <f t="shared" si="0"/>
        <v>62811.681637795882</v>
      </c>
    </row>
    <row r="10" spans="1:27" x14ac:dyDescent="0.25">
      <c r="A10" s="1" t="s">
        <v>7</v>
      </c>
      <c r="B10" s="25">
        <v>928.53</v>
      </c>
      <c r="C10" s="25">
        <v>4376.3</v>
      </c>
      <c r="D10" s="35">
        <v>1070.2957942498081</v>
      </c>
      <c r="E10" s="35">
        <v>2706.2242057501921</v>
      </c>
      <c r="F10" s="25">
        <v>956.19</v>
      </c>
      <c r="G10" s="25">
        <v>2878.72</v>
      </c>
      <c r="H10" s="25">
        <v>905.3</v>
      </c>
      <c r="I10" s="25">
        <v>2925.15</v>
      </c>
      <c r="J10" s="35">
        <v>1086.2346574012306</v>
      </c>
      <c r="K10" s="35">
        <v>2746.5253425987703</v>
      </c>
      <c r="L10" s="35">
        <v>1060.1781304072445</v>
      </c>
      <c r="M10" s="35">
        <v>2680.6418695927555</v>
      </c>
      <c r="N10" s="35">
        <v>1122.6355745983974</v>
      </c>
      <c r="O10" s="35">
        <v>2838.5644254016024</v>
      </c>
      <c r="P10" s="35">
        <v>1101.3232967003362</v>
      </c>
      <c r="Q10" s="35">
        <v>2784.6767032996636</v>
      </c>
      <c r="R10" s="35">
        <v>1085.9610810810814</v>
      </c>
      <c r="S10" s="35">
        <v>2918.9189189189187</v>
      </c>
      <c r="T10" s="35">
        <v>1110.4587395965168</v>
      </c>
      <c r="U10" s="35">
        <v>2806.2812604034825</v>
      </c>
      <c r="V10" s="25">
        <v>1069.8599999999999</v>
      </c>
      <c r="W10" s="25">
        <v>3007.62</v>
      </c>
      <c r="X10" s="25">
        <v>615.76</v>
      </c>
      <c r="Y10" s="25">
        <v>3001.38</v>
      </c>
      <c r="Z10" s="15">
        <f t="shared" si="1"/>
        <v>12112.727274034616</v>
      </c>
      <c r="AA10" s="15">
        <f t="shared" si="0"/>
        <v>35671.002725965387</v>
      </c>
    </row>
    <row r="11" spans="1:27" x14ac:dyDescent="0.25">
      <c r="A11" s="1" t="s">
        <v>8</v>
      </c>
      <c r="B11" s="25">
        <v>1523.92</v>
      </c>
      <c r="C11" s="25">
        <v>13034.64</v>
      </c>
      <c r="D11" s="35">
        <v>1975.2715643221882</v>
      </c>
      <c r="E11" s="35">
        <v>6629.9984356778123</v>
      </c>
      <c r="F11" s="25">
        <v>1569.32</v>
      </c>
      <c r="G11" s="25">
        <v>7181.56</v>
      </c>
      <c r="H11" s="25">
        <v>1485.8</v>
      </c>
      <c r="I11" s="25">
        <v>7280.66</v>
      </c>
      <c r="J11" s="35">
        <v>1992.4941064935656</v>
      </c>
      <c r="K11" s="35">
        <v>6687.8058935064346</v>
      </c>
      <c r="L11" s="35">
        <v>1984.8962636857209</v>
      </c>
      <c r="M11" s="35">
        <v>6662.3037363142794</v>
      </c>
      <c r="N11" s="35">
        <v>2049.8153544082197</v>
      </c>
      <c r="O11" s="35">
        <v>6880.2046455917807</v>
      </c>
      <c r="P11" s="35">
        <v>2001.5449506601319</v>
      </c>
      <c r="Q11" s="35">
        <v>6718.185049339867</v>
      </c>
      <c r="R11" s="35">
        <v>1782.2958350658346</v>
      </c>
      <c r="S11" s="35">
        <v>7164.934164934165</v>
      </c>
      <c r="T11" s="35">
        <v>1983.3553382543134</v>
      </c>
      <c r="U11" s="35">
        <v>6646.0946617456875</v>
      </c>
      <c r="V11" s="25">
        <v>1755.88</v>
      </c>
      <c r="W11" s="25">
        <v>7243.93</v>
      </c>
      <c r="X11" s="25">
        <v>1010.6</v>
      </c>
      <c r="Y11" s="25">
        <v>7196.11</v>
      </c>
      <c r="Z11" s="15">
        <f t="shared" si="1"/>
        <v>21115.193412889974</v>
      </c>
      <c r="AA11" s="15">
        <f t="shared" si="0"/>
        <v>89326.426587110022</v>
      </c>
    </row>
    <row r="12" spans="1:27" x14ac:dyDescent="0.25">
      <c r="A12" s="1" t="s">
        <v>9</v>
      </c>
      <c r="B12" s="25">
        <v>748.91</v>
      </c>
      <c r="C12" s="25">
        <v>3471.24</v>
      </c>
      <c r="D12" s="35">
        <v>883.27039095911425</v>
      </c>
      <c r="E12" s="35">
        <v>2665.049609040886</v>
      </c>
      <c r="F12" s="25">
        <v>771.22</v>
      </c>
      <c r="G12" s="25">
        <v>2830.91</v>
      </c>
      <c r="H12" s="25">
        <v>730.17</v>
      </c>
      <c r="I12" s="25">
        <v>2823.28</v>
      </c>
      <c r="J12" s="35">
        <v>896.38632100477969</v>
      </c>
      <c r="K12" s="35">
        <v>2704.62367899522</v>
      </c>
      <c r="L12" s="35">
        <v>872.64621380312622</v>
      </c>
      <c r="M12" s="35">
        <v>2632.9937861968738</v>
      </c>
      <c r="N12" s="35">
        <v>927.20340469529742</v>
      </c>
      <c r="O12" s="35">
        <v>2797.6065953047023</v>
      </c>
      <c r="P12" s="35">
        <v>908.39950726410427</v>
      </c>
      <c r="Q12" s="35">
        <v>2740.8704927358954</v>
      </c>
      <c r="R12" s="35">
        <v>875.88212058212093</v>
      </c>
      <c r="S12" s="35">
        <v>2879.4178794178792</v>
      </c>
      <c r="T12" s="35">
        <v>902.43946683962929</v>
      </c>
      <c r="U12" s="35">
        <v>2720.870533160371</v>
      </c>
      <c r="V12" s="25">
        <v>862.9</v>
      </c>
      <c r="W12" s="25">
        <v>2900.9</v>
      </c>
      <c r="X12" s="25">
        <v>496.64</v>
      </c>
      <c r="Y12" s="25">
        <v>2996.53</v>
      </c>
      <c r="Z12" s="15">
        <f t="shared" si="1"/>
        <v>9876.0674251481723</v>
      </c>
      <c r="AA12" s="15">
        <f t="shared" si="0"/>
        <v>34164.292574851832</v>
      </c>
    </row>
    <row r="13" spans="1:27" x14ac:dyDescent="0.25">
      <c r="A13" s="1" t="s">
        <v>10</v>
      </c>
      <c r="B13" s="25">
        <v>841.52</v>
      </c>
      <c r="C13" s="25">
        <v>5193.34</v>
      </c>
      <c r="D13" s="35">
        <v>1051.7663065592167</v>
      </c>
      <c r="E13" s="35">
        <v>2823.7236934407829</v>
      </c>
      <c r="F13" s="25">
        <v>866.59</v>
      </c>
      <c r="G13" s="25">
        <v>3150.38</v>
      </c>
      <c r="H13" s="25">
        <v>820.47</v>
      </c>
      <c r="I13" s="25">
        <v>3247.4</v>
      </c>
      <c r="J13" s="35">
        <v>1057.7531533121944</v>
      </c>
      <c r="K13" s="35">
        <v>2839.7968466878056</v>
      </c>
      <c r="L13" s="35">
        <v>1081.4074399390986</v>
      </c>
      <c r="M13" s="35">
        <v>2903.3025600609012</v>
      </c>
      <c r="N13" s="35">
        <v>1115.0298535486349</v>
      </c>
      <c r="O13" s="35">
        <v>2993.5701464513654</v>
      </c>
      <c r="P13" s="35">
        <v>1063.6612971840132</v>
      </c>
      <c r="Q13" s="35">
        <v>2855.658702815987</v>
      </c>
      <c r="R13" s="35">
        <v>984.1978447678448</v>
      </c>
      <c r="S13" s="35">
        <v>3155.2321552321555</v>
      </c>
      <c r="T13" s="35">
        <v>1067.5878264882078</v>
      </c>
      <c r="U13" s="35">
        <v>2861.5621735117925</v>
      </c>
      <c r="V13" s="25">
        <v>969.61</v>
      </c>
      <c r="W13" s="25">
        <v>3160.77</v>
      </c>
      <c r="X13" s="25">
        <v>558.05999999999995</v>
      </c>
      <c r="Y13" s="25">
        <v>3145.53</v>
      </c>
      <c r="Z13" s="15">
        <f t="shared" si="1"/>
        <v>11477.653721799212</v>
      </c>
      <c r="AA13" s="15">
        <f t="shared" si="0"/>
        <v>38330.26627820079</v>
      </c>
    </row>
    <row r="14" spans="1:27" x14ac:dyDescent="0.25">
      <c r="A14" s="1" t="s">
        <v>11</v>
      </c>
      <c r="B14" s="25">
        <v>1466.09</v>
      </c>
      <c r="C14" s="25">
        <v>13344.09</v>
      </c>
      <c r="D14" s="35">
        <v>1826.9424120591889</v>
      </c>
      <c r="E14" s="35">
        <v>6692.9975879408112</v>
      </c>
      <c r="F14" s="25">
        <v>1509.77</v>
      </c>
      <c r="G14" s="25">
        <v>7328.75</v>
      </c>
      <c r="H14" s="25">
        <v>1429.42</v>
      </c>
      <c r="I14" s="25">
        <v>7577.98</v>
      </c>
      <c r="J14" s="35">
        <v>1853.5897984899138</v>
      </c>
      <c r="K14" s="35">
        <v>6790.6202015100862</v>
      </c>
      <c r="L14" s="35">
        <v>1872.419017146726</v>
      </c>
      <c r="M14" s="35">
        <v>6859.6009828532742</v>
      </c>
      <c r="N14" s="35">
        <v>1939.021400870741</v>
      </c>
      <c r="O14" s="35">
        <v>7103.5985991292591</v>
      </c>
      <c r="P14" s="35">
        <v>1897.0357384973918</v>
      </c>
      <c r="Q14" s="35">
        <v>6949.7842615026084</v>
      </c>
      <c r="R14" s="35">
        <v>1714.5255509355511</v>
      </c>
      <c r="S14" s="35">
        <v>7449.064449064449</v>
      </c>
      <c r="T14" s="35">
        <v>1858.2571736824304</v>
      </c>
      <c r="U14" s="35">
        <v>6797.0628263175695</v>
      </c>
      <c r="V14" s="25">
        <v>1689.24</v>
      </c>
      <c r="W14" s="25">
        <v>7437.19</v>
      </c>
      <c r="X14" s="25">
        <v>972.25</v>
      </c>
      <c r="Y14" s="25">
        <v>7380.74</v>
      </c>
      <c r="Z14" s="15">
        <f t="shared" si="1"/>
        <v>20028.561091681946</v>
      </c>
      <c r="AA14" s="15">
        <f t="shared" si="0"/>
        <v>91711.47890831808</v>
      </c>
    </row>
    <row r="15" spans="1:27" x14ac:dyDescent="0.25">
      <c r="A15" s="1" t="s">
        <v>12</v>
      </c>
      <c r="B15" s="25">
        <v>1807.99</v>
      </c>
      <c r="C15" s="25">
        <v>9902.2800000000007</v>
      </c>
      <c r="D15" s="35">
        <v>2344.6319852853562</v>
      </c>
      <c r="E15" s="35">
        <v>7606.5580147146447</v>
      </c>
      <c r="F15" s="25">
        <v>1861.85</v>
      </c>
      <c r="G15" s="25">
        <v>8291.75</v>
      </c>
      <c r="H15" s="25">
        <v>1762.77</v>
      </c>
      <c r="I15" s="25">
        <v>8455.2900000000009</v>
      </c>
      <c r="J15" s="35">
        <v>2368.8247514016803</v>
      </c>
      <c r="K15" s="35">
        <v>7685.0452485983205</v>
      </c>
      <c r="L15" s="35">
        <v>2354.6314106259952</v>
      </c>
      <c r="M15" s="35">
        <v>7638.998589374005</v>
      </c>
      <c r="N15" s="35">
        <v>2450.8275788181713</v>
      </c>
      <c r="O15" s="35">
        <v>7951.0824211818281</v>
      </c>
      <c r="P15" s="35">
        <v>2394.0683525090326</v>
      </c>
      <c r="Q15" s="35">
        <v>7766.9416474909667</v>
      </c>
      <c r="R15" s="35">
        <v>2114.530686070686</v>
      </c>
      <c r="S15" s="35">
        <v>8313.9293139293131</v>
      </c>
      <c r="T15" s="35">
        <v>2377.8596121908399</v>
      </c>
      <c r="U15" s="35">
        <v>7700.7803878091599</v>
      </c>
      <c r="V15" s="25">
        <v>2083.1799999999998</v>
      </c>
      <c r="W15" s="25">
        <v>8419.26</v>
      </c>
      <c r="X15" s="25">
        <v>1198.99</v>
      </c>
      <c r="Y15" s="25">
        <v>8401.93</v>
      </c>
      <c r="Z15" s="15">
        <f t="shared" si="1"/>
        <v>25120.154376901763</v>
      </c>
      <c r="AA15" s="15">
        <f t="shared" si="0"/>
        <v>98133.845623098226</v>
      </c>
    </row>
    <row r="16" spans="1:27" x14ac:dyDescent="0.25">
      <c r="A16" s="1" t="s">
        <v>13</v>
      </c>
      <c r="B16" s="25">
        <v>2291.4</v>
      </c>
      <c r="C16" s="25">
        <v>10636.16</v>
      </c>
      <c r="D16" s="35">
        <v>3045.0800707235394</v>
      </c>
      <c r="E16" s="35">
        <v>8239.689929276461</v>
      </c>
      <c r="F16" s="25">
        <v>2359.66</v>
      </c>
      <c r="G16" s="25">
        <v>9078.99</v>
      </c>
      <c r="H16" s="25">
        <v>2234.08</v>
      </c>
      <c r="I16" s="25">
        <v>9074.84</v>
      </c>
      <c r="J16" s="35">
        <v>3051.599400272009</v>
      </c>
      <c r="K16" s="35">
        <v>8257.3305997279931</v>
      </c>
      <c r="L16" s="35">
        <v>2996.5628748288877</v>
      </c>
      <c r="M16" s="35">
        <v>8108.407125171113</v>
      </c>
      <c r="N16" s="35">
        <v>3159.2330993735591</v>
      </c>
      <c r="O16" s="35">
        <v>8548.57690062644</v>
      </c>
      <c r="P16" s="35">
        <v>3108.7649617307529</v>
      </c>
      <c r="Q16" s="35">
        <v>8412.0150382692482</v>
      </c>
      <c r="R16" s="35">
        <v>2679.9020235620228</v>
      </c>
      <c r="S16" s="35">
        <v>8976.4379764379773</v>
      </c>
      <c r="T16" s="35">
        <v>2997.6218603426432</v>
      </c>
      <c r="U16" s="35">
        <v>8095.2981396573559</v>
      </c>
      <c r="V16" s="25">
        <v>2640.17</v>
      </c>
      <c r="W16" s="25">
        <v>9002.07</v>
      </c>
      <c r="X16" s="25">
        <v>1519.56</v>
      </c>
      <c r="Y16" s="25">
        <v>8989.6</v>
      </c>
      <c r="Z16" s="15">
        <f t="shared" si="1"/>
        <v>32083.634290833415</v>
      </c>
      <c r="AA16" s="15">
        <f t="shared" si="0"/>
        <v>105419.41570916661</v>
      </c>
    </row>
    <row r="17" spans="1:27" x14ac:dyDescent="0.25">
      <c r="A17" s="1" t="s">
        <v>14</v>
      </c>
      <c r="B17" s="25">
        <v>2580.38</v>
      </c>
      <c r="C17" s="25">
        <v>19349.25</v>
      </c>
      <c r="D17" s="35">
        <v>3286.3893031028701</v>
      </c>
      <c r="E17" s="35">
        <v>10784.32069689713</v>
      </c>
      <c r="F17" s="25">
        <v>2657.25</v>
      </c>
      <c r="G17" s="25">
        <v>11695.07</v>
      </c>
      <c r="H17" s="25">
        <v>2515.83</v>
      </c>
      <c r="I17" s="25">
        <v>11794.17</v>
      </c>
      <c r="J17" s="35">
        <v>3302.1173975395368</v>
      </c>
      <c r="K17" s="35">
        <v>10835.932602460462</v>
      </c>
      <c r="L17" s="35">
        <v>3296.8552358576526</v>
      </c>
      <c r="M17" s="35">
        <v>10818.66476414235</v>
      </c>
      <c r="N17" s="35">
        <v>3435.2316366587725</v>
      </c>
      <c r="O17" s="35">
        <v>11272.748363341227</v>
      </c>
      <c r="P17" s="35">
        <v>3377.8196542786563</v>
      </c>
      <c r="Q17" s="35">
        <v>11084.350345721345</v>
      </c>
      <c r="R17" s="35">
        <v>3017.8662092862105</v>
      </c>
      <c r="S17" s="35">
        <v>11790.713790713789</v>
      </c>
      <c r="T17" s="35">
        <v>3329.7279144262461</v>
      </c>
      <c r="U17" s="35">
        <v>10908.992085573753</v>
      </c>
      <c r="V17" s="25">
        <v>2973.14</v>
      </c>
      <c r="W17" s="25">
        <v>11941.78</v>
      </c>
      <c r="X17" s="25">
        <v>1711.2</v>
      </c>
      <c r="Y17" s="25">
        <v>11792.09</v>
      </c>
      <c r="Z17" s="15">
        <f t="shared" si="1"/>
        <v>35483.807351149946</v>
      </c>
      <c r="AA17" s="15">
        <f t="shared" si="0"/>
        <v>144068.08264885008</v>
      </c>
    </row>
    <row r="18" spans="1:27" x14ac:dyDescent="0.25">
      <c r="A18" s="1" t="s">
        <v>15</v>
      </c>
      <c r="B18" s="25">
        <v>1714.59</v>
      </c>
      <c r="C18" s="25">
        <v>10945.19</v>
      </c>
      <c r="D18" s="35">
        <v>2270.7705716789565</v>
      </c>
      <c r="E18" s="35">
        <v>8579.0494283210428</v>
      </c>
      <c r="F18" s="25">
        <v>1765.66</v>
      </c>
      <c r="G18" s="25">
        <v>9185.65</v>
      </c>
      <c r="H18" s="25">
        <v>1671.7</v>
      </c>
      <c r="I18" s="25">
        <v>9202.1299999999992</v>
      </c>
      <c r="J18" s="35">
        <v>2287.7838437675055</v>
      </c>
      <c r="K18" s="35">
        <v>8643.3261562324951</v>
      </c>
      <c r="L18" s="35">
        <v>2235.7247799305546</v>
      </c>
      <c r="M18" s="35">
        <v>8446.6452200694439</v>
      </c>
      <c r="N18" s="35">
        <v>2341.4649134930805</v>
      </c>
      <c r="O18" s="35">
        <v>8846.1350865069217</v>
      </c>
      <c r="P18" s="35">
        <v>2327.7835554363887</v>
      </c>
      <c r="Q18" s="35">
        <v>8794.4464445636113</v>
      </c>
      <c r="R18" s="35">
        <v>2005.3727304227323</v>
      </c>
      <c r="S18" s="35">
        <v>9269.5772695772685</v>
      </c>
      <c r="T18" s="35">
        <v>2298.2999857895188</v>
      </c>
      <c r="U18" s="35">
        <v>8666.9700142104812</v>
      </c>
      <c r="V18" s="25">
        <v>1975.56</v>
      </c>
      <c r="W18" s="25">
        <v>9411.6200000000008</v>
      </c>
      <c r="X18" s="25">
        <v>1137.04</v>
      </c>
      <c r="Y18" s="25">
        <v>9394.24</v>
      </c>
      <c r="Z18" s="15">
        <f t="shared" si="1"/>
        <v>24031.750380518741</v>
      </c>
      <c r="AA18" s="15">
        <f t="shared" si="0"/>
        <v>109384.97961948128</v>
      </c>
    </row>
    <row r="19" spans="1:27" x14ac:dyDescent="0.25">
      <c r="A19" s="1" t="s">
        <v>16</v>
      </c>
      <c r="B19" s="25">
        <v>14129.23</v>
      </c>
      <c r="C19" s="25">
        <v>142736.51999999999</v>
      </c>
      <c r="D19" s="35">
        <v>17289.615917874195</v>
      </c>
      <c r="E19" s="35">
        <v>75981.794082125809</v>
      </c>
      <c r="F19" s="25">
        <v>14550.13</v>
      </c>
      <c r="G19" s="25">
        <v>79412.95</v>
      </c>
      <c r="H19" s="25">
        <v>13775.78</v>
      </c>
      <c r="I19" s="25">
        <v>80351.960000000006</v>
      </c>
      <c r="J19" s="35">
        <v>17307.237082700085</v>
      </c>
      <c r="K19" s="35">
        <v>76059.232917299931</v>
      </c>
      <c r="L19" s="35">
        <v>17399.793613409267</v>
      </c>
      <c r="M19" s="35">
        <v>76465.986386590725</v>
      </c>
      <c r="N19" s="35">
        <v>17900.606544418672</v>
      </c>
      <c r="O19" s="35">
        <v>78666.883455581352</v>
      </c>
      <c r="P19" s="35">
        <v>17892.498510024769</v>
      </c>
      <c r="Q19" s="35">
        <v>78631.251489975228</v>
      </c>
      <c r="R19" s="35">
        <v>16524.738212058204</v>
      </c>
      <c r="S19" s="35">
        <v>76787.941787941789</v>
      </c>
      <c r="T19" s="35">
        <v>17335.4613596913</v>
      </c>
      <c r="U19" s="35">
        <v>76145.49864030871</v>
      </c>
      <c r="V19" s="25">
        <v>16279.81</v>
      </c>
      <c r="W19" s="25">
        <v>86534.22</v>
      </c>
      <c r="X19" s="25">
        <v>9369.92</v>
      </c>
      <c r="Y19" s="25">
        <v>82135.05</v>
      </c>
      <c r="Z19" s="15">
        <f t="shared" si="1"/>
        <v>189754.8212401765</v>
      </c>
      <c r="AA19" s="15">
        <f t="shared" si="0"/>
        <v>1009909.2887598238</v>
      </c>
    </row>
    <row r="20" spans="1:27" x14ac:dyDescent="0.25">
      <c r="A20" s="1" t="s">
        <v>17</v>
      </c>
      <c r="B20" s="25">
        <v>6565.87</v>
      </c>
      <c r="C20" s="25">
        <v>45330.09</v>
      </c>
      <c r="D20" s="35">
        <v>8458.6459216162402</v>
      </c>
      <c r="E20" s="35">
        <v>32350.71407838376</v>
      </c>
      <c r="F20" s="25">
        <v>6761.46</v>
      </c>
      <c r="G20" s="25">
        <v>34394.370000000003</v>
      </c>
      <c r="H20" s="25">
        <v>6401.62</v>
      </c>
      <c r="I20" s="25">
        <v>34491.64</v>
      </c>
      <c r="J20" s="35">
        <v>8487.305449028132</v>
      </c>
      <c r="K20" s="35">
        <v>32460.324550971865</v>
      </c>
      <c r="L20" s="35">
        <v>8374.7296977934311</v>
      </c>
      <c r="M20" s="35">
        <v>32029.770302206569</v>
      </c>
      <c r="N20" s="35">
        <v>8741.52895059201</v>
      </c>
      <c r="O20" s="35">
        <v>33432.621049407993</v>
      </c>
      <c r="P20" s="35">
        <v>8639.9945895737783</v>
      </c>
      <c r="Q20" s="35">
        <v>33044.295410426224</v>
      </c>
      <c r="R20" s="35">
        <v>7679.3603880803857</v>
      </c>
      <c r="S20" s="35">
        <v>34611.919611919613</v>
      </c>
      <c r="T20" s="35">
        <v>8497.3954072031884</v>
      </c>
      <c r="U20" s="35">
        <v>32450.424592796815</v>
      </c>
      <c r="V20" s="25">
        <v>7565.25</v>
      </c>
      <c r="W20" s="25">
        <v>35179.370000000003</v>
      </c>
      <c r="X20" s="25">
        <v>4354.21</v>
      </c>
      <c r="Y20" s="25">
        <v>34801.35</v>
      </c>
      <c r="Z20" s="15">
        <f t="shared" si="1"/>
        <v>90527.370403887166</v>
      </c>
      <c r="AA20" s="15">
        <f t="shared" si="0"/>
        <v>414576.88959611277</v>
      </c>
    </row>
    <row r="21" spans="1:27" x14ac:dyDescent="0.25">
      <c r="A21" s="1" t="s">
        <v>18</v>
      </c>
      <c r="B21" s="25">
        <v>711.32</v>
      </c>
      <c r="C21" s="25">
        <v>4903.67</v>
      </c>
      <c r="D21" s="35">
        <v>941.6268824587238</v>
      </c>
      <c r="E21" s="35">
        <v>3643.2731175412764</v>
      </c>
      <c r="F21" s="25">
        <v>732.51</v>
      </c>
      <c r="G21" s="25">
        <v>3878.03</v>
      </c>
      <c r="H21" s="25">
        <v>693.52</v>
      </c>
      <c r="I21" s="25">
        <v>3909.91</v>
      </c>
      <c r="J21" s="35">
        <v>953.84673447431715</v>
      </c>
      <c r="K21" s="35">
        <v>3690.5532655256825</v>
      </c>
      <c r="L21" s="35">
        <v>936.96074736974435</v>
      </c>
      <c r="M21" s="35">
        <v>3625.2192526302556</v>
      </c>
      <c r="N21" s="35">
        <v>974.96756777320149</v>
      </c>
      <c r="O21" s="35">
        <v>3772.2724322267982</v>
      </c>
      <c r="P21" s="35">
        <v>965.98648998090084</v>
      </c>
      <c r="Q21" s="35">
        <v>3737.5235100190994</v>
      </c>
      <c r="R21" s="35">
        <v>831.91099099099119</v>
      </c>
      <c r="S21" s="35">
        <v>4009.0090090090089</v>
      </c>
      <c r="T21" s="35">
        <v>955.2713728402523</v>
      </c>
      <c r="U21" s="35">
        <v>3688.5886271597474</v>
      </c>
      <c r="V21" s="25">
        <v>819.58</v>
      </c>
      <c r="W21" s="25">
        <v>3979.9</v>
      </c>
      <c r="X21" s="25">
        <v>471.71</v>
      </c>
      <c r="Y21" s="25">
        <v>3968.81</v>
      </c>
      <c r="Z21" s="15">
        <f t="shared" si="1"/>
        <v>9989.21078588813</v>
      </c>
      <c r="AA21" s="15">
        <f t="shared" si="0"/>
        <v>46806.759214111866</v>
      </c>
    </row>
    <row r="22" spans="1:27" x14ac:dyDescent="0.25">
      <c r="A22" s="1" t="s">
        <v>19</v>
      </c>
      <c r="B22" s="25">
        <v>1978.33</v>
      </c>
      <c r="C22" s="25">
        <v>12649.2</v>
      </c>
      <c r="D22" s="35">
        <v>2603.3580381311435</v>
      </c>
      <c r="E22" s="35">
        <v>10711.681961868857</v>
      </c>
      <c r="F22" s="25">
        <v>2037.26</v>
      </c>
      <c r="G22" s="25">
        <v>11449.56</v>
      </c>
      <c r="H22" s="25">
        <v>1928.84</v>
      </c>
      <c r="I22" s="25">
        <v>11424.26</v>
      </c>
      <c r="J22" s="35">
        <v>2630.521646519669</v>
      </c>
      <c r="K22" s="35">
        <v>10823.448353480331</v>
      </c>
      <c r="L22" s="35">
        <v>2582.5683852127531</v>
      </c>
      <c r="M22" s="35">
        <v>10626.141614787246</v>
      </c>
      <c r="N22" s="35">
        <v>2691.768319863841</v>
      </c>
      <c r="O22" s="35">
        <v>11075.451680136157</v>
      </c>
      <c r="P22" s="35">
        <v>2657.7888805646121</v>
      </c>
      <c r="Q22" s="35">
        <v>10935.641119435388</v>
      </c>
      <c r="R22" s="35">
        <v>2313.8044767844767</v>
      </c>
      <c r="S22" s="35">
        <v>11523.215523215524</v>
      </c>
      <c r="T22" s="35">
        <v>2648.3351206775856</v>
      </c>
      <c r="U22" s="35">
        <v>10877.664879322414</v>
      </c>
      <c r="V22" s="25">
        <v>2279.4499999999998</v>
      </c>
      <c r="W22" s="25">
        <v>11690.88</v>
      </c>
      <c r="X22" s="25">
        <v>1311.95</v>
      </c>
      <c r="Y22" s="25">
        <v>11757.29</v>
      </c>
      <c r="Z22" s="15">
        <f t="shared" si="1"/>
        <v>27663.974867754081</v>
      </c>
      <c r="AA22" s="15">
        <f t="shared" si="0"/>
        <v>135544.43513224591</v>
      </c>
    </row>
    <row r="23" spans="1:27" x14ac:dyDescent="0.25">
      <c r="A23" s="1" t="s">
        <v>20</v>
      </c>
      <c r="B23" s="25">
        <v>1261.76</v>
      </c>
      <c r="C23" s="25">
        <v>4674.88</v>
      </c>
      <c r="D23" s="35">
        <v>1587.7150484860986</v>
      </c>
      <c r="E23" s="35">
        <v>4230.1549515139013</v>
      </c>
      <c r="F23" s="25">
        <v>1299.3399999999999</v>
      </c>
      <c r="G23" s="25">
        <v>4587.5200000000004</v>
      </c>
      <c r="H23" s="25">
        <v>1230.19</v>
      </c>
      <c r="I23" s="25">
        <v>4605.28</v>
      </c>
      <c r="J23" s="35">
        <v>1619.7102137758884</v>
      </c>
      <c r="K23" s="35">
        <v>4315.3997862241113</v>
      </c>
      <c r="L23" s="35">
        <v>1557.370947252972</v>
      </c>
      <c r="M23" s="35">
        <v>4149.3090527470285</v>
      </c>
      <c r="N23" s="35">
        <v>1667.675671395587</v>
      </c>
      <c r="O23" s="35">
        <v>4443.1943286044125</v>
      </c>
      <c r="P23" s="35">
        <v>1644.7872842166835</v>
      </c>
      <c r="Q23" s="35">
        <v>4382.2127157833165</v>
      </c>
      <c r="R23" s="35">
        <v>1475.3873250173256</v>
      </c>
      <c r="S23" s="35">
        <v>4674.9826749826743</v>
      </c>
      <c r="T23" s="35">
        <v>1628.5619730660962</v>
      </c>
      <c r="U23" s="35">
        <v>4332.0980269339043</v>
      </c>
      <c r="V23" s="25">
        <v>1453.81</v>
      </c>
      <c r="W23" s="25">
        <v>4688.12</v>
      </c>
      <c r="X23" s="25">
        <v>836.74</v>
      </c>
      <c r="Y23" s="25">
        <v>4709.53</v>
      </c>
      <c r="Z23" s="15">
        <f t="shared" si="1"/>
        <v>17263.048463210653</v>
      </c>
      <c r="AA23" s="15">
        <f t="shared" si="0"/>
        <v>53792.681536789351</v>
      </c>
    </row>
    <row r="24" spans="1:27" x14ac:dyDescent="0.25">
      <c r="A24" s="1" t="s">
        <v>21</v>
      </c>
      <c r="B24" s="25">
        <v>1919.45</v>
      </c>
      <c r="C24" s="25">
        <v>14563.4</v>
      </c>
      <c r="D24" s="35">
        <v>2455.7127432743423</v>
      </c>
      <c r="E24" s="35">
        <v>8746.1972567256562</v>
      </c>
      <c r="F24" s="25">
        <v>1976.63</v>
      </c>
      <c r="G24" s="25">
        <v>9383.91</v>
      </c>
      <c r="H24" s="25">
        <v>1871.43</v>
      </c>
      <c r="I24" s="25">
        <v>9410.94</v>
      </c>
      <c r="J24" s="35">
        <v>2467.3403142781513</v>
      </c>
      <c r="K24" s="35">
        <v>8787.609685721849</v>
      </c>
      <c r="L24" s="35">
        <v>2426.393901908405</v>
      </c>
      <c r="M24" s="35">
        <v>8641.7760980915937</v>
      </c>
      <c r="N24" s="35">
        <v>2530.0467699706351</v>
      </c>
      <c r="O24" s="35">
        <v>9010.9432300293665</v>
      </c>
      <c r="P24" s="35">
        <v>2479.5773243353274</v>
      </c>
      <c r="Q24" s="35">
        <v>8831.1926756646735</v>
      </c>
      <c r="R24" s="35">
        <v>2244.8806860706845</v>
      </c>
      <c r="S24" s="35">
        <v>9313.929313929315</v>
      </c>
      <c r="T24" s="35">
        <v>2442.5752621678671</v>
      </c>
      <c r="U24" s="35">
        <v>8687.3847378321316</v>
      </c>
      <c r="V24" s="25">
        <v>2211.6</v>
      </c>
      <c r="W24" s="25">
        <v>9363.82</v>
      </c>
      <c r="X24" s="25">
        <v>1272.9000000000001</v>
      </c>
      <c r="Y24" s="25">
        <v>9413.7099999999991</v>
      </c>
      <c r="Z24" s="15">
        <f t="shared" si="1"/>
        <v>26298.537002005414</v>
      </c>
      <c r="AA24" s="15">
        <f t="shared" si="0"/>
        <v>114154.81299799457</v>
      </c>
    </row>
    <row r="25" spans="1:27" x14ac:dyDescent="0.25">
      <c r="A25" s="1" t="s">
        <v>22</v>
      </c>
      <c r="B25" s="25">
        <v>3849.15</v>
      </c>
      <c r="C25" s="25">
        <v>28599</v>
      </c>
      <c r="D25" s="35">
        <v>4902.4891151411293</v>
      </c>
      <c r="E25" s="35">
        <v>18418.27088485887</v>
      </c>
      <c r="F25" s="25">
        <v>3963.81</v>
      </c>
      <c r="G25" s="25">
        <v>19714.54</v>
      </c>
      <c r="H25" s="25">
        <v>3752.86</v>
      </c>
      <c r="I25" s="25">
        <v>19883.86</v>
      </c>
      <c r="J25" s="35">
        <v>4955.6432307344212</v>
      </c>
      <c r="K25" s="35">
        <v>18617.966769265578</v>
      </c>
      <c r="L25" s="35">
        <v>4896.832096155108</v>
      </c>
      <c r="M25" s="35">
        <v>18397.017903844888</v>
      </c>
      <c r="N25" s="35">
        <v>5092.1621716378841</v>
      </c>
      <c r="O25" s="35">
        <v>19130.857828362117</v>
      </c>
      <c r="P25" s="35">
        <v>5042.1508443701568</v>
      </c>
      <c r="Q25" s="35">
        <v>18942.969155629838</v>
      </c>
      <c r="R25" s="35">
        <v>4501.5851282051299</v>
      </c>
      <c r="S25" s="35">
        <v>19871.794871794871</v>
      </c>
      <c r="T25" s="35">
        <v>4954.6380472820483</v>
      </c>
      <c r="U25" s="35">
        <v>18586.871952717949</v>
      </c>
      <c r="V25" s="25">
        <v>4435.0200000000004</v>
      </c>
      <c r="W25" s="25">
        <v>20092.03</v>
      </c>
      <c r="X25" s="25">
        <v>2552.59</v>
      </c>
      <c r="Y25" s="25">
        <v>19860.810000000001</v>
      </c>
      <c r="Z25" s="15">
        <f t="shared" si="1"/>
        <v>52898.930633525873</v>
      </c>
      <c r="AA25" s="15">
        <f t="shared" si="0"/>
        <v>240115.9893664741</v>
      </c>
    </row>
    <row r="26" spans="1:27" x14ac:dyDescent="0.25">
      <c r="A26" s="1" t="s">
        <v>23</v>
      </c>
      <c r="B26" s="25">
        <v>16394.52</v>
      </c>
      <c r="C26" s="25">
        <v>120209.26</v>
      </c>
      <c r="D26" s="35">
        <v>20834.273136133423</v>
      </c>
      <c r="E26" s="35">
        <v>84071.34686386658</v>
      </c>
      <c r="F26" s="25">
        <v>16882.91</v>
      </c>
      <c r="G26" s="25">
        <v>88195.16</v>
      </c>
      <c r="H26" s="25">
        <v>15984.41</v>
      </c>
      <c r="I26" s="25">
        <v>89221.63</v>
      </c>
      <c r="J26" s="35">
        <v>20742.05315086701</v>
      </c>
      <c r="K26" s="35">
        <v>83699.216849132994</v>
      </c>
      <c r="L26" s="35">
        <v>20563.803547386531</v>
      </c>
      <c r="M26" s="35">
        <v>82979.936452613474</v>
      </c>
      <c r="N26" s="35">
        <v>21299.682685982818</v>
      </c>
      <c r="O26" s="35">
        <v>85949.387314017178</v>
      </c>
      <c r="P26" s="35">
        <v>21274.36315131799</v>
      </c>
      <c r="Q26" s="35">
        <v>85847.216848682016</v>
      </c>
      <c r="R26" s="35">
        <v>19174.274324324331</v>
      </c>
      <c r="S26" s="35">
        <v>88675.675675675666</v>
      </c>
      <c r="T26" s="35">
        <v>20751.351712193395</v>
      </c>
      <c r="U26" s="35">
        <v>83634.248287806608</v>
      </c>
      <c r="V26" s="25">
        <v>18889.900000000001</v>
      </c>
      <c r="W26" s="25">
        <v>90759.2</v>
      </c>
      <c r="X26" s="25">
        <v>10872.16</v>
      </c>
      <c r="Y26" s="25">
        <v>89212.88</v>
      </c>
      <c r="Z26" s="15">
        <f t="shared" si="1"/>
        <v>223663.70170820551</v>
      </c>
      <c r="AA26" s="15">
        <f t="shared" si="0"/>
        <v>1072455.1582917944</v>
      </c>
    </row>
    <row r="27" spans="1:27" x14ac:dyDescent="0.25">
      <c r="A27" s="1" t="s">
        <v>24</v>
      </c>
      <c r="B27" s="25">
        <v>21492.37</v>
      </c>
      <c r="C27" s="25">
        <v>174394.84</v>
      </c>
      <c r="D27" s="35">
        <v>27751.988019628712</v>
      </c>
      <c r="E27" s="35">
        <v>107542.2619803713</v>
      </c>
      <c r="F27" s="25">
        <v>22132.62</v>
      </c>
      <c r="G27" s="25">
        <v>114691.5</v>
      </c>
      <c r="H27" s="25">
        <v>20954.73</v>
      </c>
      <c r="I27" s="25">
        <v>114825.25</v>
      </c>
      <c r="J27" s="35">
        <v>27678.336487369746</v>
      </c>
      <c r="K27" s="35">
        <v>107256.85351263026</v>
      </c>
      <c r="L27" s="35">
        <v>27510.037013221026</v>
      </c>
      <c r="M27" s="35">
        <v>106604.67298677895</v>
      </c>
      <c r="N27" s="35">
        <v>28571.081835664652</v>
      </c>
      <c r="O27" s="35">
        <v>110716.34816433533</v>
      </c>
      <c r="P27" s="35">
        <v>28382.058765726597</v>
      </c>
      <c r="Q27" s="35">
        <v>109983.86123427343</v>
      </c>
      <c r="R27" s="35">
        <v>25136.244878724872</v>
      </c>
      <c r="S27" s="35">
        <v>115121.27512127512</v>
      </c>
      <c r="T27" s="35">
        <v>27762.837353541741</v>
      </c>
      <c r="U27" s="35">
        <v>107420.11264645826</v>
      </c>
      <c r="V27" s="25">
        <v>24763.69</v>
      </c>
      <c r="W27" s="25">
        <v>117532.8</v>
      </c>
      <c r="X27" s="25">
        <v>14252.85</v>
      </c>
      <c r="Y27" s="25">
        <v>115787.83</v>
      </c>
      <c r="Z27" s="15">
        <f t="shared" si="1"/>
        <v>296388.84435387736</v>
      </c>
      <c r="AA27" s="15">
        <f t="shared" si="0"/>
        <v>1401877.6056461227</v>
      </c>
    </row>
    <row r="28" spans="1:27" x14ac:dyDescent="0.25">
      <c r="A28" s="1" t="s">
        <v>25</v>
      </c>
      <c r="B28" s="25">
        <v>1682.17</v>
      </c>
      <c r="C28" s="25">
        <v>11600.13</v>
      </c>
      <c r="D28" s="35">
        <v>2131.7948916269997</v>
      </c>
      <c r="E28" s="35">
        <v>6005.7251083729998</v>
      </c>
      <c r="F28" s="25">
        <v>1732.28</v>
      </c>
      <c r="G28" s="25">
        <v>6686.76</v>
      </c>
      <c r="H28" s="25">
        <v>1640.09</v>
      </c>
      <c r="I28" s="25">
        <v>6851</v>
      </c>
      <c r="J28" s="35">
        <v>2178.7374892034895</v>
      </c>
      <c r="K28" s="35">
        <v>6137.9725107965096</v>
      </c>
      <c r="L28" s="35">
        <v>2200.6539896401732</v>
      </c>
      <c r="M28" s="35">
        <v>6199.716010359828</v>
      </c>
      <c r="N28" s="35">
        <v>2275.8501680449713</v>
      </c>
      <c r="O28" s="35">
        <v>6411.5598319550281</v>
      </c>
      <c r="P28" s="35">
        <v>2203.2029682350681</v>
      </c>
      <c r="Q28" s="35">
        <v>6206.8970317649319</v>
      </c>
      <c r="R28" s="35">
        <v>1967.3702286902299</v>
      </c>
      <c r="S28" s="35">
        <v>6771.3097713097704</v>
      </c>
      <c r="T28" s="35">
        <v>2178.6787633700292</v>
      </c>
      <c r="U28" s="35">
        <v>6126.4112366299714</v>
      </c>
      <c r="V28" s="25">
        <v>1938.21</v>
      </c>
      <c r="W28" s="25">
        <v>6866.94</v>
      </c>
      <c r="X28" s="25">
        <v>1115.54</v>
      </c>
      <c r="Y28" s="25">
        <v>6779.62</v>
      </c>
      <c r="Z28" s="15">
        <f t="shared" si="1"/>
        <v>23244.578498810963</v>
      </c>
      <c r="AA28" s="15">
        <f t="shared" si="0"/>
        <v>82644.041501189029</v>
      </c>
    </row>
    <row r="29" spans="1:27" x14ac:dyDescent="0.25">
      <c r="A29" s="1" t="s">
        <v>26</v>
      </c>
      <c r="B29" s="25">
        <v>821.46</v>
      </c>
      <c r="C29" s="25">
        <v>4683.99</v>
      </c>
      <c r="D29" s="35">
        <v>1150.6599978145593</v>
      </c>
      <c r="E29" s="35">
        <v>3931.0700021854404</v>
      </c>
      <c r="F29" s="25">
        <v>845.93</v>
      </c>
      <c r="G29" s="25">
        <v>4309.7700000000004</v>
      </c>
      <c r="H29" s="25">
        <v>800.91</v>
      </c>
      <c r="I29" s="25">
        <v>4282.74</v>
      </c>
      <c r="J29" s="35">
        <v>1171.7067371723892</v>
      </c>
      <c r="K29" s="35">
        <v>4002.9732628276111</v>
      </c>
      <c r="L29" s="35">
        <v>1120.2412892042225</v>
      </c>
      <c r="M29" s="35">
        <v>3827.1487107957778</v>
      </c>
      <c r="N29" s="35">
        <v>1194.5649226287944</v>
      </c>
      <c r="O29" s="35">
        <v>4081.0650773712055</v>
      </c>
      <c r="P29" s="35">
        <v>1179.2649960186973</v>
      </c>
      <c r="Q29" s="35">
        <v>4028.7950039813031</v>
      </c>
      <c r="R29" s="35">
        <v>960.73067914067906</v>
      </c>
      <c r="S29" s="35">
        <v>4320.8593208593211</v>
      </c>
      <c r="T29" s="35">
        <v>1155.5337415769045</v>
      </c>
      <c r="U29" s="35">
        <v>3937.4862584230959</v>
      </c>
      <c r="V29" s="25">
        <v>946.49</v>
      </c>
      <c r="W29" s="25">
        <v>4376.99</v>
      </c>
      <c r="X29" s="25">
        <v>544.76</v>
      </c>
      <c r="Y29" s="25">
        <v>4410.95</v>
      </c>
      <c r="Z29" s="15">
        <f t="shared" si="1"/>
        <v>11892.252363556247</v>
      </c>
      <c r="AA29" s="15">
        <f t="shared" si="0"/>
        <v>50193.83763644375</v>
      </c>
    </row>
    <row r="30" spans="1:27" x14ac:dyDescent="0.25">
      <c r="A30" s="1" t="s">
        <v>27</v>
      </c>
      <c r="B30" s="1">
        <v>123.2</v>
      </c>
      <c r="C30" s="1">
        <v>392.93</v>
      </c>
      <c r="D30" s="35">
        <v>156.7266351521931</v>
      </c>
      <c r="E30" s="35">
        <v>307.86336484780685</v>
      </c>
      <c r="F30" s="1">
        <v>126.87</v>
      </c>
      <c r="G30" s="1">
        <v>349.97</v>
      </c>
      <c r="H30" s="1">
        <v>120.11</v>
      </c>
      <c r="I30" s="1">
        <v>347.89</v>
      </c>
      <c r="J30" s="35">
        <v>159.62104641719193</v>
      </c>
      <c r="K30" s="35">
        <v>313.54895358280805</v>
      </c>
      <c r="L30" s="35">
        <v>153.51849399483422</v>
      </c>
      <c r="M30" s="35">
        <v>301.56150600516577</v>
      </c>
      <c r="N30" s="35">
        <v>168.21994421961855</v>
      </c>
      <c r="O30" s="35">
        <v>330.44005578038144</v>
      </c>
      <c r="P30" s="35">
        <v>162.58292647624668</v>
      </c>
      <c r="Q30" s="35">
        <v>319.36707352375328</v>
      </c>
      <c r="R30" s="35">
        <v>144.08465696465697</v>
      </c>
      <c r="S30" s="35">
        <v>343.03534303534303</v>
      </c>
      <c r="T30" s="35">
        <v>157.36138253476824</v>
      </c>
      <c r="U30" s="35">
        <v>308.57861746523179</v>
      </c>
      <c r="V30" s="1">
        <v>141.94999999999999</v>
      </c>
      <c r="W30" s="1">
        <v>347.19</v>
      </c>
      <c r="X30" s="1">
        <v>81.7</v>
      </c>
      <c r="Y30" s="1">
        <v>356.9</v>
      </c>
      <c r="Z30" s="15">
        <f t="shared" si="1"/>
        <v>1695.9450857595095</v>
      </c>
      <c r="AA30" s="15">
        <f t="shared" si="0"/>
        <v>4019.27491424049</v>
      </c>
    </row>
    <row r="31" spans="1:27" x14ac:dyDescent="0.25">
      <c r="A31" s="1" t="s">
        <v>28</v>
      </c>
      <c r="B31" s="25">
        <v>2050.44</v>
      </c>
      <c r="C31" s="25">
        <v>18941.77</v>
      </c>
      <c r="D31" s="35">
        <v>2693.715637364729</v>
      </c>
      <c r="E31" s="35">
        <v>9304.0643626352721</v>
      </c>
      <c r="F31" s="25">
        <v>2111.5300000000002</v>
      </c>
      <c r="G31" s="25">
        <v>10085.92</v>
      </c>
      <c r="H31" s="25">
        <v>1999.15</v>
      </c>
      <c r="I31" s="25">
        <v>10115.719999999999</v>
      </c>
      <c r="J31" s="35">
        <v>2696.7623444387905</v>
      </c>
      <c r="K31" s="35">
        <v>9314.5876555612103</v>
      </c>
      <c r="L31" s="35">
        <v>2658.9108819762919</v>
      </c>
      <c r="M31" s="35">
        <v>9183.8491180237088</v>
      </c>
      <c r="N31" s="35">
        <v>2753.4037048399955</v>
      </c>
      <c r="O31" s="35">
        <v>9510.2262951600042</v>
      </c>
      <c r="P31" s="35">
        <v>2720.8306567703635</v>
      </c>
      <c r="Q31" s="35">
        <v>9397.7193432296353</v>
      </c>
      <c r="R31" s="35">
        <v>2398.0790367290356</v>
      </c>
      <c r="S31" s="35">
        <v>9963.2709632709648</v>
      </c>
      <c r="T31" s="35">
        <v>2664.3718004957586</v>
      </c>
      <c r="U31" s="35">
        <v>9186.8881995042411</v>
      </c>
      <c r="V31" s="25">
        <v>2362.54</v>
      </c>
      <c r="W31" s="25">
        <v>10006.23</v>
      </c>
      <c r="X31" s="25">
        <v>1359.77</v>
      </c>
      <c r="Y31" s="25">
        <v>9834.36</v>
      </c>
      <c r="Z31" s="15">
        <f t="shared" si="1"/>
        <v>28469.504062614964</v>
      </c>
      <c r="AA31" s="15">
        <f t="shared" si="0"/>
        <v>124844.60593738503</v>
      </c>
    </row>
    <row r="32" spans="1:27" x14ac:dyDescent="0.25">
      <c r="A32" s="1" t="s">
        <v>29</v>
      </c>
      <c r="B32" s="25">
        <v>12237.99</v>
      </c>
      <c r="C32" s="25">
        <v>96019.24</v>
      </c>
      <c r="D32" s="35">
        <v>15599.202164377848</v>
      </c>
      <c r="E32" s="35">
        <v>64239.637835622147</v>
      </c>
      <c r="F32" s="25">
        <v>12602.56</v>
      </c>
      <c r="G32" s="25">
        <v>69205.23</v>
      </c>
      <c r="H32" s="25">
        <v>11931.86</v>
      </c>
      <c r="I32" s="25">
        <v>69518.53</v>
      </c>
      <c r="J32" s="35">
        <v>15933.560212063388</v>
      </c>
      <c r="K32" s="35">
        <v>65616.569787936605</v>
      </c>
      <c r="L32" s="35">
        <v>15776.977819251142</v>
      </c>
      <c r="M32" s="35">
        <v>64971.742180748864</v>
      </c>
      <c r="N32" s="35">
        <v>16330.831787762731</v>
      </c>
      <c r="O32" s="35">
        <v>67252.588212237257</v>
      </c>
      <c r="P32" s="35">
        <v>16260.11072999914</v>
      </c>
      <c r="Q32" s="35">
        <v>66961.349270000865</v>
      </c>
      <c r="R32" s="35">
        <v>14312.612612612618</v>
      </c>
      <c r="S32" s="35">
        <v>69387.387387387382</v>
      </c>
      <c r="T32" s="35">
        <v>15769.544541265925</v>
      </c>
      <c r="U32" s="35">
        <v>64844.675458734077</v>
      </c>
      <c r="V32" s="25">
        <v>14100.72</v>
      </c>
      <c r="W32" s="25">
        <v>70494.23</v>
      </c>
      <c r="X32" s="25">
        <v>8115.73</v>
      </c>
      <c r="Y32" s="25">
        <v>69059.17</v>
      </c>
      <c r="Z32" s="15">
        <f t="shared" si="1"/>
        <v>168971.69986733279</v>
      </c>
      <c r="AA32" s="15">
        <f t="shared" si="0"/>
        <v>837570.35013266711</v>
      </c>
    </row>
    <row r="33" spans="1:27" x14ac:dyDescent="0.25">
      <c r="A33" s="1" t="s">
        <v>30</v>
      </c>
      <c r="B33" s="25">
        <v>1495.01</v>
      </c>
      <c r="C33" s="25">
        <v>9186.8799999999992</v>
      </c>
      <c r="D33" s="35">
        <v>1948.6706827287135</v>
      </c>
      <c r="E33" s="35">
        <v>6947.5793172712865</v>
      </c>
      <c r="F33" s="25">
        <v>1539.54</v>
      </c>
      <c r="G33" s="25">
        <v>7498.63</v>
      </c>
      <c r="H33" s="25">
        <v>1457.61</v>
      </c>
      <c r="I33" s="25">
        <v>7514.66</v>
      </c>
      <c r="J33" s="35">
        <v>1971.4074557361312</v>
      </c>
      <c r="K33" s="35">
        <v>7028.6425442638683</v>
      </c>
      <c r="L33" s="35">
        <v>1930.638976043062</v>
      </c>
      <c r="M33" s="35">
        <v>6883.2910239569383</v>
      </c>
      <c r="N33" s="35">
        <v>2026.4510365553413</v>
      </c>
      <c r="O33" s="35">
        <v>7224.8889634446596</v>
      </c>
      <c r="P33" s="35">
        <v>1995.8724863449797</v>
      </c>
      <c r="Q33" s="35">
        <v>7115.8675136550191</v>
      </c>
      <c r="R33" s="35">
        <v>1748.3144559944558</v>
      </c>
      <c r="S33" s="35">
        <v>7544.0055440055439</v>
      </c>
      <c r="T33" s="35">
        <v>1973.0957314231634</v>
      </c>
      <c r="U33" s="35">
        <v>7022.3242685768364</v>
      </c>
      <c r="V33" s="25">
        <v>1722.56</v>
      </c>
      <c r="W33" s="25">
        <v>7591.07</v>
      </c>
      <c r="X33" s="25">
        <v>991.43</v>
      </c>
      <c r="Y33" s="25">
        <v>7554.83</v>
      </c>
      <c r="Z33" s="15">
        <f t="shared" si="1"/>
        <v>20800.600824825851</v>
      </c>
      <c r="AA33" s="15">
        <f t="shared" si="0"/>
        <v>89112.66917517416</v>
      </c>
    </row>
    <row r="34" spans="1:27" x14ac:dyDescent="0.25">
      <c r="A34" s="1" t="s">
        <v>31</v>
      </c>
      <c r="B34" s="25">
        <v>676.97</v>
      </c>
      <c r="C34" s="25">
        <v>5196.1099999999997</v>
      </c>
      <c r="D34" s="35">
        <v>1192.8837274164468</v>
      </c>
      <c r="E34" s="35">
        <v>4498.706272583554</v>
      </c>
      <c r="F34" s="25">
        <v>697.13</v>
      </c>
      <c r="G34" s="25">
        <v>3851</v>
      </c>
      <c r="H34" s="25">
        <v>660.03</v>
      </c>
      <c r="I34" s="25">
        <v>3859.32</v>
      </c>
      <c r="J34" s="35">
        <v>941.37713580724608</v>
      </c>
      <c r="K34" s="35">
        <v>3550.2028641927541</v>
      </c>
      <c r="L34" s="35">
        <v>932.60801238916702</v>
      </c>
      <c r="M34" s="35">
        <v>3517.1319876108323</v>
      </c>
      <c r="N34" s="35">
        <v>974.16703443913991</v>
      </c>
      <c r="O34" s="35">
        <v>3673.8629655608597</v>
      </c>
      <c r="P34" s="35">
        <v>959.70133419258661</v>
      </c>
      <c r="Q34" s="35">
        <v>3619.3086658074139</v>
      </c>
      <c r="R34" s="35">
        <v>791.7461122661116</v>
      </c>
      <c r="S34" s="35">
        <v>3887.733887733888</v>
      </c>
      <c r="T34" s="35">
        <v>935.97509116453057</v>
      </c>
      <c r="U34" s="35">
        <v>3521.0849088354694</v>
      </c>
      <c r="V34" s="25">
        <v>780.01</v>
      </c>
      <c r="W34" s="25">
        <v>3976.43</v>
      </c>
      <c r="X34" s="25">
        <v>448.94</v>
      </c>
      <c r="Y34" s="25">
        <v>3967.43</v>
      </c>
      <c r="Z34" s="15">
        <f t="shared" si="1"/>
        <v>9991.5384476752297</v>
      </c>
      <c r="AA34" s="15">
        <f t="shared" si="0"/>
        <v>47118.321552324771</v>
      </c>
    </row>
    <row r="35" spans="1:27" x14ac:dyDescent="0.25">
      <c r="A35" s="1" t="s">
        <v>32</v>
      </c>
      <c r="B35" s="25">
        <v>1094.1400000000001</v>
      </c>
      <c r="C35" s="25">
        <v>5255.02</v>
      </c>
      <c r="D35" s="35">
        <v>1095.9637767292045</v>
      </c>
      <c r="E35" s="35">
        <v>3376.2362232707956</v>
      </c>
      <c r="F35" s="25">
        <v>1126.73</v>
      </c>
      <c r="G35" s="25">
        <v>4640.33</v>
      </c>
      <c r="H35" s="25">
        <v>1066.77</v>
      </c>
      <c r="I35" s="25">
        <v>4596.67</v>
      </c>
      <c r="J35" s="35">
        <v>1403.2953299683475</v>
      </c>
      <c r="K35" s="35">
        <v>4323.0046700316525</v>
      </c>
      <c r="L35" s="35">
        <v>1353.9203508226474</v>
      </c>
      <c r="M35" s="35">
        <v>4170.8996491773523</v>
      </c>
      <c r="N35" s="35">
        <v>1429.3355586958744</v>
      </c>
      <c r="O35" s="35">
        <v>4403.2244413041262</v>
      </c>
      <c r="P35" s="35">
        <v>1423.1894177539737</v>
      </c>
      <c r="Q35" s="35">
        <v>4384.2905822460261</v>
      </c>
      <c r="R35" s="35">
        <v>1279.6443381843383</v>
      </c>
      <c r="S35" s="35">
        <v>4661.8156618156618</v>
      </c>
      <c r="T35" s="35">
        <v>1406.0158486312728</v>
      </c>
      <c r="U35" s="35">
        <v>4324.8441513687267</v>
      </c>
      <c r="V35" s="25">
        <v>1260.67</v>
      </c>
      <c r="W35" s="25">
        <v>4740.12</v>
      </c>
      <c r="X35" s="25">
        <v>725.59</v>
      </c>
      <c r="Y35" s="25">
        <v>4803.18</v>
      </c>
      <c r="Z35" s="15">
        <f t="shared" si="1"/>
        <v>14665.26462078566</v>
      </c>
      <c r="AA35" s="15">
        <f t="shared" si="0"/>
        <v>53679.635379214349</v>
      </c>
    </row>
    <row r="36" spans="1:27" x14ac:dyDescent="0.25">
      <c r="A36" s="1" t="s">
        <v>33</v>
      </c>
      <c r="B36" s="25">
        <v>5937.36</v>
      </c>
      <c r="C36" s="25">
        <v>34649.769999999997</v>
      </c>
      <c r="D36" s="35">
        <v>7855.991377008786</v>
      </c>
      <c r="E36" s="35">
        <v>29677.038622991215</v>
      </c>
      <c r="F36" s="25">
        <v>6114.23</v>
      </c>
      <c r="G36" s="25">
        <v>31632.44</v>
      </c>
      <c r="H36" s="25">
        <v>5788.83</v>
      </c>
      <c r="I36" s="25">
        <v>31778.52</v>
      </c>
      <c r="J36" s="35">
        <v>7908.2599566216395</v>
      </c>
      <c r="K36" s="35">
        <v>29874.490043378359</v>
      </c>
      <c r="L36" s="35">
        <v>7804.0158296378731</v>
      </c>
      <c r="M36" s="35">
        <v>29480.694170362123</v>
      </c>
      <c r="N36" s="35">
        <v>8173.3348295957967</v>
      </c>
      <c r="O36" s="35">
        <v>30875.845170404202</v>
      </c>
      <c r="P36" s="35">
        <v>8085.3791090891755</v>
      </c>
      <c r="Q36" s="35">
        <v>30543.580890910824</v>
      </c>
      <c r="R36" s="35">
        <v>6944.2668537768513</v>
      </c>
      <c r="S36" s="35">
        <v>32146.223146223147</v>
      </c>
      <c r="T36" s="35">
        <v>7978.1033561913773</v>
      </c>
      <c r="U36" s="35">
        <v>30081.716643808621</v>
      </c>
      <c r="V36" s="25">
        <v>6841.07</v>
      </c>
      <c r="W36" s="25">
        <v>32306.560000000001</v>
      </c>
      <c r="X36" s="25">
        <v>3937.41</v>
      </c>
      <c r="Y36" s="25">
        <v>32126.16</v>
      </c>
      <c r="Z36" s="15">
        <f t="shared" si="1"/>
        <v>83368.251311921515</v>
      </c>
      <c r="AA36" s="15">
        <f t="shared" si="0"/>
        <v>375173.03868807846</v>
      </c>
    </row>
    <row r="37" spans="1:27" x14ac:dyDescent="0.25">
      <c r="A37" s="1" t="s">
        <v>34</v>
      </c>
      <c r="B37" s="25">
        <v>916.18</v>
      </c>
      <c r="C37" s="25">
        <v>5740.56</v>
      </c>
      <c r="D37" s="35">
        <v>965.22439819104193</v>
      </c>
      <c r="E37" s="35">
        <v>3127.4656018089581</v>
      </c>
      <c r="F37" s="25">
        <v>943.47</v>
      </c>
      <c r="G37" s="25">
        <v>3234.39</v>
      </c>
      <c r="H37" s="25">
        <v>893.26</v>
      </c>
      <c r="I37" s="25">
        <v>3298.17</v>
      </c>
      <c r="J37" s="35">
        <v>1010.7747428950428</v>
      </c>
      <c r="K37" s="35">
        <v>3275.0552571049575</v>
      </c>
      <c r="L37" s="35">
        <v>1036.288030096445</v>
      </c>
      <c r="M37" s="35">
        <v>3357.7219699035554</v>
      </c>
      <c r="N37" s="35">
        <v>1101.0900815322861</v>
      </c>
      <c r="O37" s="35">
        <v>3567.6899184677136</v>
      </c>
      <c r="P37" s="35">
        <v>1085.1024152410766</v>
      </c>
      <c r="Q37" s="35">
        <v>3515.8875847589229</v>
      </c>
      <c r="R37" s="35">
        <v>1071.2213513513516</v>
      </c>
      <c r="S37" s="35">
        <v>3648.6486486486483</v>
      </c>
      <c r="T37" s="35">
        <v>1176.7099149802391</v>
      </c>
      <c r="U37" s="35">
        <v>3811.0600850197611</v>
      </c>
      <c r="V37" s="25">
        <v>1055.6300000000001</v>
      </c>
      <c r="W37" s="25">
        <v>4205.45</v>
      </c>
      <c r="X37" s="25">
        <v>607.57000000000005</v>
      </c>
      <c r="Y37" s="25">
        <v>4232.24</v>
      </c>
      <c r="Z37" s="15">
        <f t="shared" si="1"/>
        <v>11862.520934287484</v>
      </c>
      <c r="AA37" s="15">
        <f t="shared" si="0"/>
        <v>45014.339065712513</v>
      </c>
    </row>
    <row r="38" spans="1:27" x14ac:dyDescent="0.25">
      <c r="A38" s="1" t="s">
        <v>35</v>
      </c>
      <c r="B38" s="25">
        <v>4148.99</v>
      </c>
      <c r="C38" s="25">
        <v>27182.93</v>
      </c>
      <c r="D38" s="35">
        <v>5073.211263138649</v>
      </c>
      <c r="E38" s="35">
        <v>18362.478736861351</v>
      </c>
      <c r="F38" s="25">
        <v>4272.59</v>
      </c>
      <c r="G38" s="25">
        <v>19548.14</v>
      </c>
      <c r="H38" s="25">
        <v>4045.2</v>
      </c>
      <c r="I38" s="25">
        <v>19812.87</v>
      </c>
      <c r="J38" s="35">
        <v>5151.5487770716563</v>
      </c>
      <c r="K38" s="35">
        <v>18646.021222928346</v>
      </c>
      <c r="L38" s="35">
        <v>5129.0874626975847</v>
      </c>
      <c r="M38" s="35">
        <v>18564.722537302416</v>
      </c>
      <c r="N38" s="35">
        <v>5323.8250667624498</v>
      </c>
      <c r="O38" s="35">
        <v>19269.574933237553</v>
      </c>
      <c r="P38" s="35">
        <v>5268.4705688962813</v>
      </c>
      <c r="Q38" s="35">
        <v>19069.219431103716</v>
      </c>
      <c r="R38" s="35">
        <v>4852.4250519750531</v>
      </c>
      <c r="S38" s="35">
        <v>19948.024948024948</v>
      </c>
      <c r="T38" s="35">
        <v>5197.4229235649636</v>
      </c>
      <c r="U38" s="35">
        <v>18790.487076435038</v>
      </c>
      <c r="V38" s="25">
        <v>4780.5</v>
      </c>
      <c r="W38" s="25">
        <v>20212.04</v>
      </c>
      <c r="X38" s="25">
        <v>2751.44</v>
      </c>
      <c r="Y38" s="25">
        <v>20112.25</v>
      </c>
      <c r="Z38" s="15">
        <f t="shared" si="1"/>
        <v>55994.711114106634</v>
      </c>
      <c r="AA38" s="15">
        <f t="shared" si="0"/>
        <v>239518.75888589339</v>
      </c>
    </row>
    <row r="39" spans="1:27" x14ac:dyDescent="0.25">
      <c r="A39" s="1" t="s">
        <v>36</v>
      </c>
      <c r="B39" s="25">
        <v>4876.87</v>
      </c>
      <c r="C39" s="25">
        <v>33530.75</v>
      </c>
      <c r="D39" s="35">
        <v>6090.786942454668</v>
      </c>
      <c r="E39" s="35">
        <v>24832.353057545333</v>
      </c>
      <c r="F39" s="25">
        <v>5022.1499999999996</v>
      </c>
      <c r="G39" s="25">
        <v>26290.26</v>
      </c>
      <c r="H39" s="25">
        <v>4754.87</v>
      </c>
      <c r="I39" s="25">
        <v>26249.93</v>
      </c>
      <c r="J39" s="35">
        <v>6143.9459194505052</v>
      </c>
      <c r="K39" s="35">
        <v>25049.084080549488</v>
      </c>
      <c r="L39" s="35">
        <v>6046.7986719278588</v>
      </c>
      <c r="M39" s="35">
        <v>24653.011328072142</v>
      </c>
      <c r="N39" s="35">
        <v>6322.8830265363913</v>
      </c>
      <c r="O39" s="35">
        <v>25778.61697346361</v>
      </c>
      <c r="P39" s="35">
        <v>6282.3180137078571</v>
      </c>
      <c r="Q39" s="35">
        <v>25613.231986292143</v>
      </c>
      <c r="R39" s="35">
        <v>5703.8072487872523</v>
      </c>
      <c r="S39" s="35">
        <v>26751.212751212748</v>
      </c>
      <c r="T39" s="35">
        <v>6216.141100873474</v>
      </c>
      <c r="U39" s="35">
        <v>25311.18889912653</v>
      </c>
      <c r="V39" s="25">
        <v>5619.17</v>
      </c>
      <c r="W39" s="25">
        <v>27103.91</v>
      </c>
      <c r="X39" s="25">
        <v>3234.14</v>
      </c>
      <c r="Y39" s="25">
        <v>27004.06</v>
      </c>
      <c r="Z39" s="15">
        <f t="shared" si="1"/>
        <v>66313.880923738005</v>
      </c>
      <c r="AA39" s="15">
        <f t="shared" si="0"/>
        <v>318167.60907626199</v>
      </c>
    </row>
    <row r="40" spans="1:27" x14ac:dyDescent="0.25">
      <c r="A40" s="1" t="s">
        <v>37</v>
      </c>
      <c r="B40" s="25">
        <v>7032.63</v>
      </c>
      <c r="C40" s="25">
        <v>59633.63</v>
      </c>
      <c r="D40" s="35">
        <v>8853.252185677331</v>
      </c>
      <c r="E40" s="35">
        <v>30353.767814322662</v>
      </c>
      <c r="F40" s="25">
        <v>7242.13</v>
      </c>
      <c r="G40" s="25">
        <v>32966.11</v>
      </c>
      <c r="H40" s="25">
        <v>6856.71</v>
      </c>
      <c r="I40" s="25">
        <v>33527.72</v>
      </c>
      <c r="J40" s="35">
        <v>8918.1629050662286</v>
      </c>
      <c r="K40" s="35">
        <v>30576.317094933773</v>
      </c>
      <c r="L40" s="35">
        <v>8965.0270625210778</v>
      </c>
      <c r="M40" s="35">
        <v>30736.992937478917</v>
      </c>
      <c r="N40" s="35">
        <v>9272.9160414633952</v>
      </c>
      <c r="O40" s="35">
        <v>31792.603958536605</v>
      </c>
      <c r="P40" s="35">
        <v>9060.7289378825226</v>
      </c>
      <c r="Q40" s="35">
        <v>31065.11106211747</v>
      </c>
      <c r="R40" s="35">
        <v>8225.1328205128229</v>
      </c>
      <c r="S40" s="35">
        <v>33179.48717948718</v>
      </c>
      <c r="T40" s="35">
        <v>8916.1590660857546</v>
      </c>
      <c r="U40" s="35">
        <v>30523.700933914242</v>
      </c>
      <c r="V40" s="25">
        <v>8103.06</v>
      </c>
      <c r="W40" s="25">
        <v>33481.5</v>
      </c>
      <c r="X40" s="25">
        <v>4663.75</v>
      </c>
      <c r="Y40" s="25">
        <v>32923.199999999997</v>
      </c>
      <c r="Z40" s="15">
        <f t="shared" si="1"/>
        <v>96109.659019209124</v>
      </c>
      <c r="AA40" s="15">
        <f t="shared" si="0"/>
        <v>410760.14098079083</v>
      </c>
    </row>
    <row r="41" spans="1:27" x14ac:dyDescent="0.25">
      <c r="A41" s="1" t="s">
        <v>38</v>
      </c>
      <c r="B41" s="25">
        <v>1132.8699999999999</v>
      </c>
      <c r="C41" s="25">
        <v>8893.9599999999991</v>
      </c>
      <c r="D41" s="35">
        <v>1486.9236584491211</v>
      </c>
      <c r="E41" s="35">
        <v>5596.0863415508784</v>
      </c>
      <c r="F41" s="25">
        <v>1166.6099999999999</v>
      </c>
      <c r="G41" s="25">
        <v>6049.2</v>
      </c>
      <c r="H41" s="25">
        <v>1104.53</v>
      </c>
      <c r="I41" s="25">
        <v>6092.16</v>
      </c>
      <c r="J41" s="35">
        <v>1505.0152721677441</v>
      </c>
      <c r="K41" s="35">
        <v>5664.1747278322555</v>
      </c>
      <c r="L41" s="35">
        <v>1499.6411098192091</v>
      </c>
      <c r="M41" s="35">
        <v>5643.9488901807908</v>
      </c>
      <c r="N41" s="35">
        <v>1561.4334804165255</v>
      </c>
      <c r="O41" s="35">
        <v>5876.5065195834741</v>
      </c>
      <c r="P41" s="35">
        <v>1532.8811436577657</v>
      </c>
      <c r="Q41" s="35">
        <v>5769.048856342235</v>
      </c>
      <c r="R41" s="35">
        <v>1324.9348371448368</v>
      </c>
      <c r="S41" s="35">
        <v>6162.8551628551631</v>
      </c>
      <c r="T41" s="35">
        <v>1527.6838138789456</v>
      </c>
      <c r="U41" s="35">
        <v>5738.1761861210543</v>
      </c>
      <c r="V41" s="25">
        <v>1305.3</v>
      </c>
      <c r="W41" s="25">
        <v>6252.94</v>
      </c>
      <c r="X41" s="25">
        <v>751.27</v>
      </c>
      <c r="Y41" s="25">
        <v>6173.24</v>
      </c>
      <c r="Z41" s="15">
        <f t="shared" si="1"/>
        <v>15899.093315534148</v>
      </c>
      <c r="AA41" s="15">
        <f t="shared" si="0"/>
        <v>73912.296684465851</v>
      </c>
    </row>
    <row r="42" spans="1:27" x14ac:dyDescent="0.25">
      <c r="A42" s="1" t="s">
        <v>39</v>
      </c>
      <c r="B42" s="25">
        <v>2085.84</v>
      </c>
      <c r="C42" s="25">
        <v>14946.62</v>
      </c>
      <c r="D42" s="35">
        <v>2571.7373670335569</v>
      </c>
      <c r="E42" s="35">
        <v>7471.1626329664423</v>
      </c>
      <c r="F42" s="25">
        <v>2147.98</v>
      </c>
      <c r="G42" s="25">
        <v>8067.89</v>
      </c>
      <c r="H42" s="25">
        <v>2033.66</v>
      </c>
      <c r="I42" s="25">
        <v>8058.86</v>
      </c>
      <c r="J42" s="35">
        <v>2598.1003062180662</v>
      </c>
      <c r="K42" s="35">
        <v>7547.7496937819342</v>
      </c>
      <c r="L42" s="35">
        <v>2544.7009501408861</v>
      </c>
      <c r="M42" s="35">
        <v>7392.6190498591122</v>
      </c>
      <c r="N42" s="35">
        <v>2674.9177369763856</v>
      </c>
      <c r="O42" s="35">
        <v>7770.9122630236143</v>
      </c>
      <c r="P42" s="35">
        <v>2620.7988096596869</v>
      </c>
      <c r="Q42" s="35">
        <v>7613.6911903403134</v>
      </c>
      <c r="R42" s="35">
        <v>2439.3709632709633</v>
      </c>
      <c r="S42" s="35">
        <v>8036.729036729037</v>
      </c>
      <c r="T42" s="35">
        <v>2547.0307204019641</v>
      </c>
      <c r="U42" s="35">
        <v>7390.9192795980371</v>
      </c>
      <c r="V42" s="25">
        <v>2403.3200000000002</v>
      </c>
      <c r="W42" s="25">
        <v>8164.23</v>
      </c>
      <c r="X42" s="25">
        <v>1383.24</v>
      </c>
      <c r="Y42" s="25">
        <v>8077.6</v>
      </c>
      <c r="Z42" s="15">
        <f t="shared" si="1"/>
        <v>28050.696853701509</v>
      </c>
      <c r="AA42" s="15">
        <f t="shared" si="0"/>
        <v>100538.98314629849</v>
      </c>
    </row>
    <row r="43" spans="1:27" x14ac:dyDescent="0.25">
      <c r="A43" s="1" t="s">
        <v>40</v>
      </c>
      <c r="B43" s="25">
        <v>7264.74</v>
      </c>
      <c r="C43" s="25">
        <v>68087.94</v>
      </c>
      <c r="D43" s="35">
        <v>9111.3151024961444</v>
      </c>
      <c r="E43" s="35">
        <v>36649.354897503858</v>
      </c>
      <c r="F43" s="25">
        <v>7481.16</v>
      </c>
      <c r="G43" s="25">
        <v>39013.82</v>
      </c>
      <c r="H43" s="25">
        <v>7083.01</v>
      </c>
      <c r="I43" s="25">
        <v>39473.97</v>
      </c>
      <c r="J43" s="35">
        <v>9142.1449839308025</v>
      </c>
      <c r="K43" s="35">
        <v>36773.365016069198</v>
      </c>
      <c r="L43" s="35">
        <v>9130.604684731934</v>
      </c>
      <c r="M43" s="35">
        <v>36726.945315268065</v>
      </c>
      <c r="N43" s="35">
        <v>9482.711239412105</v>
      </c>
      <c r="O43" s="35">
        <v>38143.258760587902</v>
      </c>
      <c r="P43" s="35">
        <v>9353.3189199266562</v>
      </c>
      <c r="Q43" s="35">
        <v>37622.791080073337</v>
      </c>
      <c r="R43" s="35">
        <v>8496.4222106722154</v>
      </c>
      <c r="S43" s="35">
        <v>39789.327789327785</v>
      </c>
      <c r="T43" s="35">
        <v>9209.4100938148404</v>
      </c>
      <c r="U43" s="35">
        <v>36992.32990618515</v>
      </c>
      <c r="V43" s="25">
        <v>8370.5</v>
      </c>
      <c r="W43" s="25">
        <v>40528.720000000001</v>
      </c>
      <c r="X43" s="25">
        <v>4817.67</v>
      </c>
      <c r="Y43" s="25">
        <v>39815.620000000003</v>
      </c>
      <c r="Z43" s="15">
        <f t="shared" si="1"/>
        <v>98943.007234984703</v>
      </c>
      <c r="AA43" s="15">
        <f t="shared" si="0"/>
        <v>489617.44276501529</v>
      </c>
    </row>
    <row r="44" spans="1:27" x14ac:dyDescent="0.25">
      <c r="A44" s="1" t="s">
        <v>41</v>
      </c>
      <c r="B44" s="25">
        <v>2831.68</v>
      </c>
      <c r="C44" s="25">
        <v>16594.580000000002</v>
      </c>
      <c r="D44" s="35">
        <v>3835.6934998005158</v>
      </c>
      <c r="E44" s="35">
        <v>11755.986500199484</v>
      </c>
      <c r="F44" s="25">
        <v>2916.04</v>
      </c>
      <c r="G44" s="25">
        <v>12806.64</v>
      </c>
      <c r="H44" s="25">
        <v>2760.85</v>
      </c>
      <c r="I44" s="25">
        <v>12712.39</v>
      </c>
      <c r="J44" s="35">
        <v>3829.4399511922243</v>
      </c>
      <c r="K44" s="35">
        <v>11736.820048807776</v>
      </c>
      <c r="L44" s="35">
        <v>3706.2263469253912</v>
      </c>
      <c r="M44" s="35">
        <v>11359.183653074608</v>
      </c>
      <c r="N44" s="35">
        <v>3941.7799579576213</v>
      </c>
      <c r="O44" s="35">
        <v>12081.130042042381</v>
      </c>
      <c r="P44" s="35">
        <v>3892.0689206925745</v>
      </c>
      <c r="Q44" s="35">
        <v>11928.771079307426</v>
      </c>
      <c r="R44" s="35">
        <v>3311.7772349272363</v>
      </c>
      <c r="S44" s="35">
        <v>12765.072765072764</v>
      </c>
      <c r="T44" s="35">
        <v>3787.3340048819587</v>
      </c>
      <c r="U44" s="35">
        <v>11583.005995118041</v>
      </c>
      <c r="V44" s="25">
        <v>3262.69</v>
      </c>
      <c r="W44" s="25">
        <v>12777.53</v>
      </c>
      <c r="X44" s="25">
        <v>1877.85</v>
      </c>
      <c r="Y44" s="25">
        <v>12553.7</v>
      </c>
      <c r="Z44" s="15">
        <f t="shared" si="1"/>
        <v>39953.429916377521</v>
      </c>
      <c r="AA44" s="15">
        <f t="shared" si="0"/>
        <v>150654.81008362249</v>
      </c>
    </row>
    <row r="45" spans="1:27" x14ac:dyDescent="0.25">
      <c r="A45" s="1" t="s">
        <v>42</v>
      </c>
      <c r="B45" s="25">
        <v>3055.29</v>
      </c>
      <c r="C45" s="25">
        <v>23988.2</v>
      </c>
      <c r="D45" s="35">
        <v>4011.7799668771122</v>
      </c>
      <c r="E45" s="35">
        <v>16025.890033122887</v>
      </c>
      <c r="F45" s="25">
        <v>3146.31</v>
      </c>
      <c r="G45" s="25">
        <v>17173.93</v>
      </c>
      <c r="H45" s="25">
        <v>2978.86</v>
      </c>
      <c r="I45" s="25">
        <v>17289.66</v>
      </c>
      <c r="J45" s="35">
        <v>4054.8115103789719</v>
      </c>
      <c r="K45" s="35">
        <v>16197.788489621029</v>
      </c>
      <c r="L45" s="35">
        <v>4006.2360993873885</v>
      </c>
      <c r="M45" s="35">
        <v>16003.743900612613</v>
      </c>
      <c r="N45" s="35">
        <v>4169.4348248080851</v>
      </c>
      <c r="O45" s="35">
        <v>16655.675175191915</v>
      </c>
      <c r="P45" s="35">
        <v>4109.239115185097</v>
      </c>
      <c r="Q45" s="35">
        <v>16415.210884814904</v>
      </c>
      <c r="R45" s="35">
        <v>3573.2965904365919</v>
      </c>
      <c r="S45" s="35">
        <v>17409.563409563409</v>
      </c>
      <c r="T45" s="35">
        <v>4051.8607165848707</v>
      </c>
      <c r="U45" s="35">
        <v>16156.429283415131</v>
      </c>
      <c r="V45" s="25">
        <v>3520.33</v>
      </c>
      <c r="W45" s="25">
        <v>17884.939999999999</v>
      </c>
      <c r="X45" s="25">
        <v>2026.14</v>
      </c>
      <c r="Y45" s="25">
        <v>17671.5</v>
      </c>
      <c r="Z45" s="15">
        <f t="shared" si="1"/>
        <v>42703.588823658123</v>
      </c>
      <c r="AA45" s="15">
        <f t="shared" si="0"/>
        <v>208872.5311763419</v>
      </c>
    </row>
    <row r="46" spans="1:27" x14ac:dyDescent="0.25">
      <c r="A46" s="1" t="s">
        <v>43</v>
      </c>
      <c r="B46" s="25">
        <v>5237.96</v>
      </c>
      <c r="C46" s="25">
        <v>37588.32</v>
      </c>
      <c r="D46" s="35">
        <v>6685.7502522201075</v>
      </c>
      <c r="E46" s="35">
        <v>24710.879747779894</v>
      </c>
      <c r="F46" s="25">
        <v>5393.99</v>
      </c>
      <c r="G46" s="25">
        <v>26538.44</v>
      </c>
      <c r="H46" s="25">
        <v>5106.93</v>
      </c>
      <c r="I46" s="25">
        <v>26809.4</v>
      </c>
      <c r="J46" s="35">
        <v>6732.2126861670595</v>
      </c>
      <c r="K46" s="35">
        <v>24882.607313832938</v>
      </c>
      <c r="L46" s="35">
        <v>6693.9379811960471</v>
      </c>
      <c r="M46" s="35">
        <v>24741.142018803956</v>
      </c>
      <c r="N46" s="35">
        <v>6951.7566834857662</v>
      </c>
      <c r="O46" s="35">
        <v>25694.053316514237</v>
      </c>
      <c r="P46" s="35">
        <v>6823.4446426082022</v>
      </c>
      <c r="Q46" s="35">
        <v>25219.805357391797</v>
      </c>
      <c r="R46" s="35">
        <v>6126.0183229383256</v>
      </c>
      <c r="S46" s="35">
        <v>26677.061677061676</v>
      </c>
      <c r="T46" s="35">
        <v>6759.8451670018594</v>
      </c>
      <c r="U46" s="35">
        <v>24947.444832998142</v>
      </c>
      <c r="V46" s="25">
        <v>6035.22</v>
      </c>
      <c r="W46" s="25">
        <v>27173.26</v>
      </c>
      <c r="X46" s="25">
        <v>3473.6</v>
      </c>
      <c r="Y46" s="25">
        <v>26739.41</v>
      </c>
      <c r="Z46" s="15">
        <f t="shared" si="1"/>
        <v>72020.665735617367</v>
      </c>
      <c r="AA46" s="15">
        <f t="shared" si="0"/>
        <v>321721.82426438265</v>
      </c>
    </row>
    <row r="47" spans="1:27" x14ac:dyDescent="0.25">
      <c r="A47" s="1" t="s">
        <v>44</v>
      </c>
      <c r="B47" s="25">
        <v>8341.8799999999992</v>
      </c>
      <c r="C47" s="25">
        <v>79331.87</v>
      </c>
      <c r="D47" s="35">
        <v>10042.038067233612</v>
      </c>
      <c r="E47" s="35">
        <v>48576.491932766388</v>
      </c>
      <c r="F47" s="25">
        <v>8590.3799999999992</v>
      </c>
      <c r="G47" s="25">
        <v>50844.02</v>
      </c>
      <c r="H47" s="25">
        <v>8133.21</v>
      </c>
      <c r="I47" s="25">
        <v>51961.83</v>
      </c>
      <c r="J47" s="35">
        <v>10214.309079154416</v>
      </c>
      <c r="K47" s="35">
        <v>49409.820920845581</v>
      </c>
      <c r="L47" s="35">
        <v>10243.305291841089</v>
      </c>
      <c r="M47" s="35">
        <v>49550.084708158916</v>
      </c>
      <c r="N47" s="35">
        <v>10594.477077179652</v>
      </c>
      <c r="O47" s="35">
        <v>51248.812922820347</v>
      </c>
      <c r="P47" s="35">
        <v>10483.744642130558</v>
      </c>
      <c r="Q47" s="35">
        <v>50713.165357869446</v>
      </c>
      <c r="R47" s="35">
        <v>9756.1831531531498</v>
      </c>
      <c r="S47" s="35">
        <v>52846.846846846849</v>
      </c>
      <c r="T47" s="35">
        <v>10404.955056493132</v>
      </c>
      <c r="U47" s="35">
        <v>50280.954943506869</v>
      </c>
      <c r="V47" s="25">
        <v>9611.58</v>
      </c>
      <c r="W47" s="25">
        <v>53557.85</v>
      </c>
      <c r="X47" s="25">
        <v>5531.99</v>
      </c>
      <c r="Y47" s="25">
        <v>53049.88</v>
      </c>
      <c r="Z47" s="15">
        <f t="shared" si="1"/>
        <v>111948.05236718562</v>
      </c>
      <c r="AA47" s="15">
        <f t="shared" si="0"/>
        <v>641371.62763281446</v>
      </c>
    </row>
    <row r="48" spans="1:27" x14ac:dyDescent="0.25">
      <c r="A48" s="1" t="s">
        <v>45</v>
      </c>
      <c r="B48" s="25">
        <v>2373.5100000000002</v>
      </c>
      <c r="C48" s="25">
        <v>16115.7</v>
      </c>
      <c r="D48" s="35">
        <v>3061.929635567165</v>
      </c>
      <c r="E48" s="35">
        <v>11699.090364432835</v>
      </c>
      <c r="F48" s="25">
        <v>2444.21</v>
      </c>
      <c r="G48" s="25">
        <v>12515.56</v>
      </c>
      <c r="H48" s="25">
        <v>2314.13</v>
      </c>
      <c r="I48" s="25">
        <v>12514.82</v>
      </c>
      <c r="J48" s="35">
        <v>3096.1063744887329</v>
      </c>
      <c r="K48" s="35">
        <v>11829.673625511266</v>
      </c>
      <c r="L48" s="35">
        <v>3044.2251886931922</v>
      </c>
      <c r="M48" s="35">
        <v>11631.44481130681</v>
      </c>
      <c r="N48" s="35">
        <v>3169.1955585080004</v>
      </c>
      <c r="O48" s="35">
        <v>12108.934441491998</v>
      </c>
      <c r="P48" s="35">
        <v>3130.4386885146428</v>
      </c>
      <c r="Q48" s="35">
        <v>11960.851311485359</v>
      </c>
      <c r="R48" s="35">
        <v>2775.7883575883588</v>
      </c>
      <c r="S48" s="35">
        <v>12642.411642411642</v>
      </c>
      <c r="T48" s="35">
        <v>3125.0739254381606</v>
      </c>
      <c r="U48" s="35">
        <v>11921.296074561838</v>
      </c>
      <c r="V48" s="25">
        <v>2734.77</v>
      </c>
      <c r="W48" s="25">
        <v>12777.53</v>
      </c>
      <c r="X48" s="25">
        <v>1574.01</v>
      </c>
      <c r="Y48" s="25">
        <v>12778.91</v>
      </c>
      <c r="Z48" s="15">
        <f t="shared" si="1"/>
        <v>32843.387728798254</v>
      </c>
      <c r="AA48" s="15">
        <f t="shared" si="0"/>
        <v>150496.22227120175</v>
      </c>
    </row>
    <row r="49" spans="1:27" x14ac:dyDescent="0.25">
      <c r="A49" s="1" t="s">
        <v>46</v>
      </c>
      <c r="B49" s="25">
        <v>3254.63</v>
      </c>
      <c r="C49" s="25">
        <v>28727.62</v>
      </c>
      <c r="D49" s="35">
        <v>4229.3131126929593</v>
      </c>
      <c r="E49" s="35">
        <v>13531.296887307042</v>
      </c>
      <c r="F49" s="25">
        <v>3351.59</v>
      </c>
      <c r="G49" s="25">
        <v>14380.44</v>
      </c>
      <c r="H49" s="25">
        <v>3173.22</v>
      </c>
      <c r="I49" s="25">
        <v>14759.51</v>
      </c>
      <c r="J49" s="35">
        <v>4160.4867396707687</v>
      </c>
      <c r="K49" s="35">
        <v>13311.093260329233</v>
      </c>
      <c r="L49" s="35">
        <v>4185.1878422331038</v>
      </c>
      <c r="M49" s="35">
        <v>13390.122157766897</v>
      </c>
      <c r="N49" s="35">
        <v>4333.5278097466608</v>
      </c>
      <c r="O49" s="35">
        <v>13864.72219025334</v>
      </c>
      <c r="P49" s="35">
        <v>4305.4929036957228</v>
      </c>
      <c r="Q49" s="35">
        <v>13775.027096304279</v>
      </c>
      <c r="R49" s="35">
        <v>3806.4391614691631</v>
      </c>
      <c r="S49" s="35">
        <v>13838.530838530838</v>
      </c>
      <c r="T49" s="35">
        <v>4156.4938258418733</v>
      </c>
      <c r="U49" s="35">
        <v>13282.876174158126</v>
      </c>
      <c r="V49" s="25">
        <v>3750.01</v>
      </c>
      <c r="W49" s="25">
        <v>15367.28</v>
      </c>
      <c r="X49" s="25">
        <v>2158.34</v>
      </c>
      <c r="Y49" s="25">
        <v>14830.2</v>
      </c>
      <c r="Z49" s="15">
        <f t="shared" si="1"/>
        <v>44864.73139535026</v>
      </c>
      <c r="AA49" s="15">
        <f t="shared" si="0"/>
        <v>183058.71860464974</v>
      </c>
    </row>
    <row r="50" spans="1:27" x14ac:dyDescent="0.25">
      <c r="A50" s="1" t="s">
        <v>47</v>
      </c>
      <c r="B50" s="25">
        <v>3241.05</v>
      </c>
      <c r="C50" s="25">
        <v>30961.85</v>
      </c>
      <c r="D50" s="35">
        <v>4129.2971085580511</v>
      </c>
      <c r="E50" s="35">
        <v>15254.162891441949</v>
      </c>
      <c r="F50" s="25">
        <v>3337.6</v>
      </c>
      <c r="G50" s="25">
        <v>16282.04</v>
      </c>
      <c r="H50" s="25">
        <v>3159.98</v>
      </c>
      <c r="I50" s="25">
        <v>16397.07</v>
      </c>
      <c r="J50" s="35">
        <v>4124.2461200119451</v>
      </c>
      <c r="K50" s="35">
        <v>15235.503879988055</v>
      </c>
      <c r="L50" s="35">
        <v>4093.4736486713678</v>
      </c>
      <c r="M50" s="35">
        <v>15121.826351328633</v>
      </c>
      <c r="N50" s="35">
        <v>4248.5524180523726</v>
      </c>
      <c r="O50" s="35">
        <v>15694.707581947629</v>
      </c>
      <c r="P50" s="35">
        <v>4168.8081522377788</v>
      </c>
      <c r="Q50" s="35">
        <v>15400.121847762222</v>
      </c>
      <c r="R50" s="35">
        <v>3790.5446569646574</v>
      </c>
      <c r="S50" s="35">
        <v>16343.035343035344</v>
      </c>
      <c r="T50" s="35">
        <v>4142.2749185640287</v>
      </c>
      <c r="U50" s="35">
        <v>15280.465081435974</v>
      </c>
      <c r="V50" s="25">
        <v>3734.37</v>
      </c>
      <c r="W50" s="25">
        <v>16525.28</v>
      </c>
      <c r="X50" s="25">
        <v>2149.33</v>
      </c>
      <c r="Y50" s="25">
        <v>16255.01</v>
      </c>
      <c r="Z50" s="15">
        <f t="shared" si="1"/>
        <v>44319.527023060204</v>
      </c>
      <c r="AA50" s="15">
        <f t="shared" si="0"/>
        <v>204751.07297693985</v>
      </c>
    </row>
    <row r="51" spans="1:27" x14ac:dyDescent="0.25">
      <c r="A51" s="1" t="s">
        <v>48</v>
      </c>
      <c r="B51" s="25">
        <v>957.27</v>
      </c>
      <c r="C51" s="25">
        <v>7740.12</v>
      </c>
      <c r="D51" s="35">
        <v>1254.4197901790146</v>
      </c>
      <c r="E51" s="35">
        <v>4232.9002098209849</v>
      </c>
      <c r="F51" s="25">
        <v>985.79</v>
      </c>
      <c r="G51" s="25">
        <v>4572.41</v>
      </c>
      <c r="H51" s="25">
        <v>933.32</v>
      </c>
      <c r="I51" s="25">
        <v>4658.3500000000004</v>
      </c>
      <c r="J51" s="35">
        <v>1262.9055469075167</v>
      </c>
      <c r="K51" s="35">
        <v>4261.5344530924831</v>
      </c>
      <c r="L51" s="35">
        <v>1248.3709452696348</v>
      </c>
      <c r="M51" s="35">
        <v>4212.4890547303648</v>
      </c>
      <c r="N51" s="35">
        <v>1298.3756442672804</v>
      </c>
      <c r="O51" s="35">
        <v>4381.2243557327201</v>
      </c>
      <c r="P51" s="35">
        <v>1269.8162264846351</v>
      </c>
      <c r="Q51" s="35">
        <v>4284.853773515365</v>
      </c>
      <c r="R51" s="35">
        <v>1119.5654400554404</v>
      </c>
      <c r="S51" s="35">
        <v>4559.9445599445598</v>
      </c>
      <c r="T51" s="35">
        <v>1234.5176043283464</v>
      </c>
      <c r="U51" s="35">
        <v>4158.5223956716536</v>
      </c>
      <c r="V51" s="25">
        <v>1102.98</v>
      </c>
      <c r="W51" s="25">
        <v>4586.2700000000004</v>
      </c>
      <c r="X51" s="25">
        <v>634.82000000000005</v>
      </c>
      <c r="Y51" s="25">
        <v>4499.6499999999996</v>
      </c>
      <c r="Z51" s="15">
        <f t="shared" si="1"/>
        <v>13302.151197491869</v>
      </c>
      <c r="AA51" s="15">
        <f t="shared" si="0"/>
        <v>56148.268802508137</v>
      </c>
    </row>
    <row r="52" spans="1:27" x14ac:dyDescent="0.25">
      <c r="A52" s="1" t="s">
        <v>49</v>
      </c>
      <c r="B52" s="25">
        <v>2600.27</v>
      </c>
      <c r="C52" s="25">
        <v>18478.150000000001</v>
      </c>
      <c r="D52" s="35">
        <v>3056.1604455858896</v>
      </c>
      <c r="E52" s="35">
        <v>9924.569554414109</v>
      </c>
      <c r="F52" s="25">
        <v>2677.73</v>
      </c>
      <c r="G52" s="25">
        <v>10620.22</v>
      </c>
      <c r="H52" s="25">
        <v>2535.2199999999998</v>
      </c>
      <c r="I52" s="25">
        <v>10725.55</v>
      </c>
      <c r="J52" s="35">
        <v>3105.5718725792181</v>
      </c>
      <c r="K52" s="35">
        <v>10085.028127420783</v>
      </c>
      <c r="L52" s="35">
        <v>3076.5682337013022</v>
      </c>
      <c r="M52" s="35">
        <v>9990.8417662986976</v>
      </c>
      <c r="N52" s="35">
        <v>3209.3789544662363</v>
      </c>
      <c r="O52" s="35">
        <v>10422.131045533763</v>
      </c>
      <c r="P52" s="35">
        <v>3162.3430994858809</v>
      </c>
      <c r="Q52" s="35">
        <v>10269.386900514119</v>
      </c>
      <c r="R52" s="35">
        <v>3041.1042203742199</v>
      </c>
      <c r="S52" s="35">
        <v>10779.62577962578</v>
      </c>
      <c r="T52" s="35">
        <v>3160.7506261778894</v>
      </c>
      <c r="U52" s="35">
        <v>10256.269373822111</v>
      </c>
      <c r="V52" s="25">
        <v>2996.05</v>
      </c>
      <c r="W52" s="25">
        <v>11223.14</v>
      </c>
      <c r="X52" s="25">
        <v>1724.39</v>
      </c>
      <c r="Y52" s="25">
        <v>11054.04</v>
      </c>
      <c r="Z52" s="15">
        <f t="shared" si="1"/>
        <v>34345.537452370634</v>
      </c>
      <c r="AA52" s="15">
        <f t="shared" si="0"/>
        <v>133828.95254762936</v>
      </c>
    </row>
    <row r="53" spans="1:27" x14ac:dyDescent="0.25">
      <c r="A53" s="1" t="s">
        <v>50</v>
      </c>
      <c r="B53" s="25">
        <v>1903.15</v>
      </c>
      <c r="C53" s="25">
        <v>19838.48</v>
      </c>
      <c r="D53" s="35">
        <v>2590.1566412606912</v>
      </c>
      <c r="E53" s="35">
        <v>9957.4833587393096</v>
      </c>
      <c r="F53" s="25">
        <v>1959.84</v>
      </c>
      <c r="G53" s="25">
        <v>10791.34</v>
      </c>
      <c r="H53" s="25">
        <v>1855.54</v>
      </c>
      <c r="I53" s="25">
        <v>10834.21</v>
      </c>
      <c r="J53" s="35">
        <v>2613.069905203547</v>
      </c>
      <c r="K53" s="35">
        <v>10045.570094796452</v>
      </c>
      <c r="L53" s="35">
        <v>2583.2331198855254</v>
      </c>
      <c r="M53" s="35">
        <v>9930.866880114474</v>
      </c>
      <c r="N53" s="35">
        <v>2682.9615530032956</v>
      </c>
      <c r="O53" s="35">
        <v>10314.258446996704</v>
      </c>
      <c r="P53" s="35">
        <v>2642.3286982779646</v>
      </c>
      <c r="Q53" s="35">
        <v>10158.051301722035</v>
      </c>
      <c r="R53" s="35">
        <v>2226.1191337491346</v>
      </c>
      <c r="S53" s="35">
        <v>10866.250866250866</v>
      </c>
      <c r="T53" s="35">
        <v>2600.7555885977026</v>
      </c>
      <c r="U53" s="35">
        <v>9975.4644114022976</v>
      </c>
      <c r="V53" s="25">
        <v>2192.83</v>
      </c>
      <c r="W53" s="25">
        <v>10911.28</v>
      </c>
      <c r="X53" s="25">
        <v>1262.0899999999999</v>
      </c>
      <c r="Y53" s="25">
        <v>10751.2</v>
      </c>
      <c r="Z53" s="15">
        <f t="shared" si="1"/>
        <v>27112.074639977855</v>
      </c>
      <c r="AA53" s="15">
        <f t="shared" si="0"/>
        <v>134374.45536002214</v>
      </c>
    </row>
    <row r="54" spans="1:27" x14ac:dyDescent="0.25">
      <c r="A54" s="1" t="s">
        <v>51</v>
      </c>
      <c r="B54" s="25">
        <v>1011.6</v>
      </c>
      <c r="C54" s="25">
        <v>5482.32</v>
      </c>
      <c r="D54" s="35">
        <v>1233.4116696478984</v>
      </c>
      <c r="E54" s="35">
        <v>3941.9983303521012</v>
      </c>
      <c r="F54" s="25">
        <v>1041.73</v>
      </c>
      <c r="G54" s="25">
        <v>4336.1000000000004</v>
      </c>
      <c r="H54" s="25">
        <v>986.29</v>
      </c>
      <c r="I54" s="25">
        <v>4390.8500000000004</v>
      </c>
      <c r="J54" s="35">
        <v>1243.5093532020478</v>
      </c>
      <c r="K54" s="35">
        <v>3974.270646797951</v>
      </c>
      <c r="L54" s="35">
        <v>1264.6079589383914</v>
      </c>
      <c r="M54" s="35">
        <v>4041.7020410616083</v>
      </c>
      <c r="N54" s="35">
        <v>1336.3904061064316</v>
      </c>
      <c r="O54" s="35">
        <v>4271.119593893568</v>
      </c>
      <c r="P54" s="35">
        <v>1299.3314069874734</v>
      </c>
      <c r="Q54" s="35">
        <v>4152.678593012527</v>
      </c>
      <c r="R54" s="35">
        <v>1183.1105197505194</v>
      </c>
      <c r="S54" s="35">
        <v>4480.2494802494803</v>
      </c>
      <c r="T54" s="35">
        <v>1297.0325708152766</v>
      </c>
      <c r="U54" s="35">
        <v>4138.957429184723</v>
      </c>
      <c r="V54" s="25">
        <v>1165.57</v>
      </c>
      <c r="W54" s="25">
        <v>4480.25</v>
      </c>
      <c r="X54" s="25">
        <v>670.85</v>
      </c>
      <c r="Y54" s="25">
        <v>4413.0200000000004</v>
      </c>
      <c r="Z54" s="15">
        <f t="shared" si="1"/>
        <v>13733.433885448037</v>
      </c>
      <c r="AA54" s="15">
        <f t="shared" si="0"/>
        <v>52103.516114551967</v>
      </c>
    </row>
    <row r="55" spans="1:27" x14ac:dyDescent="0.25">
      <c r="A55" s="1" t="s">
        <v>52</v>
      </c>
      <c r="B55" s="25">
        <v>4177.03</v>
      </c>
      <c r="C55" s="25">
        <v>24890.48</v>
      </c>
      <c r="D55" s="35">
        <v>5325.009081104854</v>
      </c>
      <c r="E55" s="35">
        <v>17892.870918895147</v>
      </c>
      <c r="F55" s="25">
        <v>4301.46</v>
      </c>
      <c r="G55" s="25">
        <v>19117.79</v>
      </c>
      <c r="H55" s="25">
        <v>4072.54</v>
      </c>
      <c r="I55" s="25">
        <v>19212.73</v>
      </c>
      <c r="J55" s="35">
        <v>5388.3554119585388</v>
      </c>
      <c r="K55" s="35">
        <v>18105.724588041463</v>
      </c>
      <c r="L55" s="35">
        <v>5262.3668532045376</v>
      </c>
      <c r="M55" s="35">
        <v>17682.383146795462</v>
      </c>
      <c r="N55" s="35">
        <v>5566.9705061132863</v>
      </c>
      <c r="O55" s="35">
        <v>18705.899493886711</v>
      </c>
      <c r="P55" s="35">
        <v>5499.4752428731308</v>
      </c>
      <c r="Q55" s="35">
        <v>18479.104757126872</v>
      </c>
      <c r="R55" s="35">
        <v>4885.2215731115757</v>
      </c>
      <c r="S55" s="35">
        <v>19426.888426888425</v>
      </c>
      <c r="T55" s="35">
        <v>5377.0832012728797</v>
      </c>
      <c r="U55" s="35">
        <v>18039.986798727121</v>
      </c>
      <c r="V55" s="25">
        <v>4812.8100000000004</v>
      </c>
      <c r="W55" s="25">
        <v>19531.509999999998</v>
      </c>
      <c r="X55" s="25">
        <v>2770.03</v>
      </c>
      <c r="Y55" s="25">
        <v>19410.93</v>
      </c>
      <c r="Z55" s="15">
        <f t="shared" si="1"/>
        <v>57438.351869638791</v>
      </c>
      <c r="AA55" s="15">
        <f t="shared" si="0"/>
        <v>230496.29813036122</v>
      </c>
    </row>
    <row r="56" spans="1:27" x14ac:dyDescent="0.25">
      <c r="A56" s="1" t="s">
        <v>53</v>
      </c>
      <c r="B56" s="25">
        <v>3041.1</v>
      </c>
      <c r="C56" s="25">
        <v>16505.18</v>
      </c>
      <c r="D56" s="35">
        <v>3872.1438807608274</v>
      </c>
      <c r="E56" s="35">
        <v>12534.836119239173</v>
      </c>
      <c r="F56" s="25">
        <v>3131.69</v>
      </c>
      <c r="G56" s="25">
        <v>13564.78</v>
      </c>
      <c r="H56" s="25">
        <v>2965.02</v>
      </c>
      <c r="I56" s="25">
        <v>13740.11</v>
      </c>
      <c r="J56" s="35">
        <v>3922.8355853980374</v>
      </c>
      <c r="K56" s="35">
        <v>12698.934414601963</v>
      </c>
      <c r="L56" s="35">
        <v>3889.6201167512613</v>
      </c>
      <c r="M56" s="35">
        <v>12591.40988324874</v>
      </c>
      <c r="N56" s="35">
        <v>4073.2043767409873</v>
      </c>
      <c r="O56" s="35">
        <v>13185.705623259011</v>
      </c>
      <c r="P56" s="35">
        <v>3997.8075757705064</v>
      </c>
      <c r="Q56" s="35">
        <v>12941.632424229492</v>
      </c>
      <c r="R56" s="35">
        <v>3556.700173250174</v>
      </c>
      <c r="S56" s="35">
        <v>13826.749826749827</v>
      </c>
      <c r="T56" s="35">
        <v>3967.0810392143303</v>
      </c>
      <c r="U56" s="35">
        <v>12820.638960785671</v>
      </c>
      <c r="V56" s="25">
        <v>3503.98</v>
      </c>
      <c r="W56" s="25">
        <v>14023.55</v>
      </c>
      <c r="X56" s="25">
        <v>2016.73</v>
      </c>
      <c r="Y56" s="25">
        <v>14009</v>
      </c>
      <c r="Z56" s="15">
        <f t="shared" si="1"/>
        <v>41937.912747886134</v>
      </c>
      <c r="AA56" s="15">
        <f t="shared" si="0"/>
        <v>162442.52725211388</v>
      </c>
    </row>
    <row r="57" spans="1:27" x14ac:dyDescent="0.25">
      <c r="A57" s="1" t="s">
        <v>54</v>
      </c>
      <c r="B57" s="25">
        <v>4892.29</v>
      </c>
      <c r="C57" s="25">
        <v>28612.560000000001</v>
      </c>
      <c r="D57" s="35">
        <v>6072.7162751160331</v>
      </c>
      <c r="E57" s="35">
        <v>20986.86372488397</v>
      </c>
      <c r="F57" s="25">
        <v>5038.03</v>
      </c>
      <c r="G57" s="25">
        <v>22566.15</v>
      </c>
      <c r="H57" s="25">
        <v>4769.91</v>
      </c>
      <c r="I57" s="25">
        <v>22880.05</v>
      </c>
      <c r="J57" s="35">
        <v>6136.2877843283741</v>
      </c>
      <c r="K57" s="35">
        <v>21206.562215671627</v>
      </c>
      <c r="L57" s="35">
        <v>6150.3993263175444</v>
      </c>
      <c r="M57" s="35">
        <v>21255.330673682456</v>
      </c>
      <c r="N57" s="35">
        <v>6380.6073202276957</v>
      </c>
      <c r="O57" s="35">
        <v>22050.912679772304</v>
      </c>
      <c r="P57" s="35">
        <v>6273.0988248410595</v>
      </c>
      <c r="Q57" s="35">
        <v>21679.37117515894</v>
      </c>
      <c r="R57" s="35">
        <v>5721.6730492030511</v>
      </c>
      <c r="S57" s="35">
        <v>22950.79695079695</v>
      </c>
      <c r="T57" s="35">
        <v>6173.1214930232136</v>
      </c>
      <c r="U57" s="35">
        <v>21304.858506976787</v>
      </c>
      <c r="V57" s="25">
        <v>5636.94</v>
      </c>
      <c r="W57" s="25">
        <v>23475.38</v>
      </c>
      <c r="X57" s="25">
        <v>3244.36</v>
      </c>
      <c r="Y57" s="25">
        <v>23039.47</v>
      </c>
      <c r="Z57" s="15">
        <f t="shared" si="1"/>
        <v>66489.434073056967</v>
      </c>
      <c r="AA57" s="15">
        <f t="shared" si="0"/>
        <v>272008.30592694308</v>
      </c>
    </row>
    <row r="58" spans="1:27" x14ac:dyDescent="0.25">
      <c r="A58" s="1" t="s">
        <v>55</v>
      </c>
      <c r="B58" s="25">
        <v>1073.3699999999999</v>
      </c>
      <c r="C58" s="25">
        <v>5837.8</v>
      </c>
      <c r="D58" s="35">
        <v>1434.05792465083</v>
      </c>
      <c r="E58" s="35">
        <v>5217.0420753491699</v>
      </c>
      <c r="F58" s="25">
        <v>1105.3499999999999</v>
      </c>
      <c r="G58" s="25">
        <v>5600.78</v>
      </c>
      <c r="H58" s="25">
        <v>1046.52</v>
      </c>
      <c r="I58" s="25">
        <v>5627.04</v>
      </c>
      <c r="J58" s="35">
        <v>1450.6924014872648</v>
      </c>
      <c r="K58" s="35">
        <v>5277.5575985127352</v>
      </c>
      <c r="L58" s="35">
        <v>1411.5825148591259</v>
      </c>
      <c r="M58" s="35">
        <v>5135.277485140874</v>
      </c>
      <c r="N58" s="35">
        <v>1473.4502631863666</v>
      </c>
      <c r="O58" s="35">
        <v>5360.3497368136341</v>
      </c>
      <c r="P58" s="35">
        <v>1459.1896760449304</v>
      </c>
      <c r="Q58" s="35">
        <v>5308.4703239550699</v>
      </c>
      <c r="R58" s="35">
        <v>1255.0443451143456</v>
      </c>
      <c r="S58" s="35">
        <v>5654.8856548856547</v>
      </c>
      <c r="T58" s="35">
        <v>1458.3612899884395</v>
      </c>
      <c r="U58" s="35">
        <v>5294.9587100115605</v>
      </c>
      <c r="V58" s="25">
        <v>1236.75</v>
      </c>
      <c r="W58" s="25">
        <v>5707.55</v>
      </c>
      <c r="X58" s="25">
        <v>711.81</v>
      </c>
      <c r="Y58" s="25">
        <v>5700.6</v>
      </c>
      <c r="Z58" s="15">
        <f t="shared" si="1"/>
        <v>15116.178415331302</v>
      </c>
      <c r="AA58" s="15">
        <f t="shared" si="0"/>
        <v>65722.311584668714</v>
      </c>
    </row>
    <row r="59" spans="1:27" x14ac:dyDescent="0.25">
      <c r="A59" s="1" t="s">
        <v>56</v>
      </c>
      <c r="B59" s="25">
        <v>3540.28</v>
      </c>
      <c r="C59" s="25">
        <v>26164.91</v>
      </c>
      <c r="D59" s="35">
        <v>4540.1577615728665</v>
      </c>
      <c r="E59" s="35">
        <v>16118.162238427136</v>
      </c>
      <c r="F59" s="25">
        <v>3645.74</v>
      </c>
      <c r="G59" s="25">
        <v>17311.14</v>
      </c>
      <c r="H59" s="25">
        <v>3451.72</v>
      </c>
      <c r="I59" s="25">
        <v>17455.98</v>
      </c>
      <c r="J59" s="35">
        <v>4576.4006611145987</v>
      </c>
      <c r="K59" s="35">
        <v>16246.829338885402</v>
      </c>
      <c r="L59" s="35">
        <v>4533.9359649199851</v>
      </c>
      <c r="M59" s="35">
        <v>16096.074035080013</v>
      </c>
      <c r="N59" s="35">
        <v>4713.2911761686255</v>
      </c>
      <c r="O59" s="35">
        <v>16732.808823831372</v>
      </c>
      <c r="P59" s="35">
        <v>4648.3612007844176</v>
      </c>
      <c r="Q59" s="35">
        <v>16502.298799215583</v>
      </c>
      <c r="R59" s="35">
        <v>4140.5155370755347</v>
      </c>
      <c r="S59" s="35">
        <v>17462.924462924464</v>
      </c>
      <c r="T59" s="35">
        <v>4588.221118447861</v>
      </c>
      <c r="U59" s="35">
        <v>16263.128881552138</v>
      </c>
      <c r="V59" s="25">
        <v>4079.14</v>
      </c>
      <c r="W59" s="25">
        <v>17767.830000000002</v>
      </c>
      <c r="X59" s="25">
        <v>2347.77</v>
      </c>
      <c r="Y59" s="25">
        <v>17650.02</v>
      </c>
      <c r="Z59" s="15">
        <f t="shared" si="1"/>
        <v>48805.533420083884</v>
      </c>
      <c r="AA59" s="15">
        <f t="shared" si="0"/>
        <v>211772.10657991612</v>
      </c>
    </row>
    <row r="60" spans="1:27" x14ac:dyDescent="0.25">
      <c r="A60" s="1" t="s">
        <v>57</v>
      </c>
      <c r="B60" s="25">
        <v>2624.89</v>
      </c>
      <c r="C60" s="25">
        <v>23704.07</v>
      </c>
      <c r="D60" s="35">
        <v>3293.4824733994355</v>
      </c>
      <c r="E60" s="35">
        <v>12238.077526600564</v>
      </c>
      <c r="F60" s="25">
        <v>2703.09</v>
      </c>
      <c r="G60" s="25">
        <v>13065.82</v>
      </c>
      <c r="H60" s="25">
        <v>2559.23</v>
      </c>
      <c r="I60" s="25">
        <v>13141.36</v>
      </c>
      <c r="J60" s="35">
        <v>3311.5470961359088</v>
      </c>
      <c r="K60" s="35">
        <v>12305.20290386409</v>
      </c>
      <c r="L60" s="35">
        <v>3278.3441541465086</v>
      </c>
      <c r="M60" s="35">
        <v>12181.825845853491</v>
      </c>
      <c r="N60" s="35">
        <v>3410.5918665051063</v>
      </c>
      <c r="O60" s="35">
        <v>12673.238133494893</v>
      </c>
      <c r="P60" s="35">
        <v>3360.6983921106375</v>
      </c>
      <c r="Q60" s="35">
        <v>12487.841607889362</v>
      </c>
      <c r="R60" s="35">
        <v>3069.9248579348587</v>
      </c>
      <c r="S60" s="35">
        <v>13142.065142065141</v>
      </c>
      <c r="T60" s="35">
        <v>3335.5184319471959</v>
      </c>
      <c r="U60" s="35">
        <v>12378.271568052805</v>
      </c>
      <c r="V60" s="25">
        <v>3024.42</v>
      </c>
      <c r="W60" s="25">
        <v>13378.37</v>
      </c>
      <c r="X60" s="25">
        <v>1740.72</v>
      </c>
      <c r="Y60" s="25">
        <v>13232.14</v>
      </c>
      <c r="Z60" s="15">
        <f t="shared" si="1"/>
        <v>35712.45727217965</v>
      </c>
      <c r="AA60" s="15">
        <f t="shared" si="0"/>
        <v>163928.28272782033</v>
      </c>
    </row>
    <row r="61" spans="1:27" x14ac:dyDescent="0.25">
      <c r="A61" s="1" t="s">
        <v>58</v>
      </c>
      <c r="B61" s="25">
        <v>2214.73</v>
      </c>
      <c r="C61" s="25">
        <v>19598.73</v>
      </c>
      <c r="D61" s="35">
        <v>2802.8594556854141</v>
      </c>
      <c r="E61" s="35">
        <v>9475.9905443145853</v>
      </c>
      <c r="F61" s="25">
        <v>2280.71</v>
      </c>
      <c r="G61" s="25">
        <v>10142.75</v>
      </c>
      <c r="H61" s="25">
        <v>2159.33</v>
      </c>
      <c r="I61" s="25">
        <v>10187.790000000001</v>
      </c>
      <c r="J61" s="35">
        <v>2813.5218194389467</v>
      </c>
      <c r="K61" s="35">
        <v>9512.0381805610541</v>
      </c>
      <c r="L61" s="35">
        <v>2768.1103305687307</v>
      </c>
      <c r="M61" s="35">
        <v>9358.5096694312724</v>
      </c>
      <c r="N61" s="35">
        <v>2880.2443397805791</v>
      </c>
      <c r="O61" s="35">
        <v>9737.6156602194205</v>
      </c>
      <c r="P61" s="35">
        <v>2844.0434348849944</v>
      </c>
      <c r="Q61" s="35">
        <v>9615.2265651150065</v>
      </c>
      <c r="R61" s="35">
        <v>2590.2328551628561</v>
      </c>
      <c r="S61" s="35">
        <v>10144.837144837144</v>
      </c>
      <c r="T61" s="35">
        <v>2769.7929055645436</v>
      </c>
      <c r="U61" s="35">
        <v>9351.6370944354567</v>
      </c>
      <c r="V61" s="25">
        <v>2551.84</v>
      </c>
      <c r="W61" s="25">
        <v>10393.61</v>
      </c>
      <c r="X61" s="25">
        <v>1468.72</v>
      </c>
      <c r="Y61" s="25">
        <v>10173.24</v>
      </c>
      <c r="Z61" s="15">
        <f t="shared" si="1"/>
        <v>30144.13514108607</v>
      </c>
      <c r="AA61" s="15">
        <f t="shared" si="0"/>
        <v>127691.97485891395</v>
      </c>
    </row>
    <row r="62" spans="1:27" x14ac:dyDescent="0.25">
      <c r="A62" s="1" t="s">
        <v>59</v>
      </c>
      <c r="B62" s="25">
        <v>720.52</v>
      </c>
      <c r="C62" s="25">
        <v>2836.45</v>
      </c>
      <c r="D62" s="35">
        <v>908.36357819246848</v>
      </c>
      <c r="E62" s="35">
        <v>2304.4064218075314</v>
      </c>
      <c r="F62" s="25">
        <v>741.98</v>
      </c>
      <c r="G62" s="25">
        <v>2519.75</v>
      </c>
      <c r="H62" s="25">
        <v>702.49</v>
      </c>
      <c r="I62" s="25">
        <v>2550.2399999999998</v>
      </c>
      <c r="J62" s="35">
        <v>923.96774091822908</v>
      </c>
      <c r="K62" s="35">
        <v>2343.992259081771</v>
      </c>
      <c r="L62" s="35">
        <v>904.45334861288393</v>
      </c>
      <c r="M62" s="35">
        <v>2294.4866513871161</v>
      </c>
      <c r="N62" s="35">
        <v>965.34322874732561</v>
      </c>
      <c r="O62" s="35">
        <v>2448.9567712526746</v>
      </c>
      <c r="P62" s="35">
        <v>941.38140974011003</v>
      </c>
      <c r="Q62" s="35">
        <v>2388.1685902598906</v>
      </c>
      <c r="R62" s="35">
        <v>842.67544005544005</v>
      </c>
      <c r="S62" s="35">
        <v>2559.9445599445598</v>
      </c>
      <c r="T62" s="35">
        <v>927.3992739628851</v>
      </c>
      <c r="U62" s="35">
        <v>2348.860726037115</v>
      </c>
      <c r="V62" s="25">
        <v>830.18</v>
      </c>
      <c r="W62" s="25">
        <v>2580.04</v>
      </c>
      <c r="X62" s="25">
        <v>477.82</v>
      </c>
      <c r="Y62" s="25">
        <v>2607.7600000000002</v>
      </c>
      <c r="Z62" s="15">
        <f t="shared" si="1"/>
        <v>9886.5740202293418</v>
      </c>
      <c r="AA62" s="15">
        <f t="shared" si="0"/>
        <v>29783.055979770659</v>
      </c>
    </row>
    <row r="63" spans="1:27" x14ac:dyDescent="0.25">
      <c r="A63" s="1" t="s">
        <v>60</v>
      </c>
      <c r="B63" s="25">
        <v>12408.77</v>
      </c>
      <c r="C63" s="25">
        <v>109107.31</v>
      </c>
      <c r="D63" s="35">
        <v>15376.993967459104</v>
      </c>
      <c r="E63" s="35">
        <v>66489.956032540897</v>
      </c>
      <c r="F63" s="25">
        <v>12778.42</v>
      </c>
      <c r="G63" s="25">
        <v>70176.649999999994</v>
      </c>
      <c r="H63" s="25">
        <v>12098.36</v>
      </c>
      <c r="I63" s="25">
        <v>70765.7</v>
      </c>
      <c r="J63" s="35">
        <v>15519.182459925312</v>
      </c>
      <c r="K63" s="35">
        <v>67104.777540074705</v>
      </c>
      <c r="L63" s="35">
        <v>15386.009763338127</v>
      </c>
      <c r="M63" s="35">
        <v>66528.940236661874</v>
      </c>
      <c r="N63" s="35">
        <v>15924.619044023279</v>
      </c>
      <c r="O63" s="35">
        <v>68857.880955976725</v>
      </c>
      <c r="P63" s="35">
        <v>15763.608199368806</v>
      </c>
      <c r="Q63" s="35">
        <v>68161.671800631186</v>
      </c>
      <c r="R63" s="35">
        <v>14512.585010395007</v>
      </c>
      <c r="S63" s="35">
        <v>70989.604989604995</v>
      </c>
      <c r="T63" s="35">
        <v>15521.760728361029</v>
      </c>
      <c r="U63" s="35">
        <v>67041.239271638973</v>
      </c>
      <c r="V63" s="25">
        <v>14297.49</v>
      </c>
      <c r="W63" s="25">
        <v>72025.570000000007</v>
      </c>
      <c r="X63" s="25">
        <v>8228.98</v>
      </c>
      <c r="Y63" s="25">
        <v>71234.86</v>
      </c>
      <c r="Z63" s="15">
        <f t="shared" si="1"/>
        <v>167816.77917287065</v>
      </c>
      <c r="AA63" s="15">
        <f>SUM(C63,E63,G63,I63,K63,M63,O63,Q63,S63,U63,W63,Y63)</f>
        <v>868484.1608271295</v>
      </c>
    </row>
    <row r="64" spans="1:27" x14ac:dyDescent="0.25">
      <c r="A64" s="1" t="s">
        <v>61</v>
      </c>
      <c r="B64" s="25">
        <v>2476.5500000000002</v>
      </c>
      <c r="C64" s="25">
        <v>21278.560000000001</v>
      </c>
      <c r="D64" s="35">
        <v>3257.1024658699548</v>
      </c>
      <c r="E64" s="35">
        <v>10403.347534130045</v>
      </c>
      <c r="F64" s="25">
        <v>2550.3200000000002</v>
      </c>
      <c r="G64" s="25">
        <v>11316.68</v>
      </c>
      <c r="H64" s="25">
        <v>2414.6</v>
      </c>
      <c r="I64" s="25">
        <v>11392.89</v>
      </c>
      <c r="J64" s="35">
        <v>3265.1042783105845</v>
      </c>
      <c r="K64" s="35">
        <v>10428.905721689416</v>
      </c>
      <c r="L64" s="35">
        <v>3231.1275717316307</v>
      </c>
      <c r="M64" s="35">
        <v>10320.382428268369</v>
      </c>
      <c r="N64" s="35">
        <v>3377.8521045561274</v>
      </c>
      <c r="O64" s="35">
        <v>10789.027895443873</v>
      </c>
      <c r="P64" s="35">
        <v>3334.7076480265714</v>
      </c>
      <c r="Q64" s="35">
        <v>10651.222351973429</v>
      </c>
      <c r="R64" s="35">
        <v>2896.3406722106702</v>
      </c>
      <c r="S64" s="35">
        <v>11327.789327789329</v>
      </c>
      <c r="T64" s="35">
        <v>3171.8989960533568</v>
      </c>
      <c r="U64" s="35">
        <v>10111.961003946644</v>
      </c>
      <c r="V64" s="25">
        <v>2853.5</v>
      </c>
      <c r="W64" s="25">
        <v>11652.8</v>
      </c>
      <c r="X64" s="25">
        <v>1642.34</v>
      </c>
      <c r="Y64" s="25">
        <v>11195.4</v>
      </c>
      <c r="Z64" s="15">
        <f t="shared" si="1"/>
        <v>34471.443736758898</v>
      </c>
      <c r="AA64" s="15">
        <f t="shared" si="1"/>
        <v>140868.96626324111</v>
      </c>
    </row>
    <row r="65" spans="1:27" x14ac:dyDescent="0.25">
      <c r="A65" s="1" t="s">
        <v>62</v>
      </c>
      <c r="B65" s="25">
        <v>430.75</v>
      </c>
      <c r="C65" s="25">
        <v>2594.59</v>
      </c>
      <c r="D65" s="35">
        <v>562.65790818178016</v>
      </c>
      <c r="E65" s="35">
        <v>1972.9020918182198</v>
      </c>
      <c r="F65" s="25">
        <v>443.58</v>
      </c>
      <c r="G65" s="25">
        <v>2139.29</v>
      </c>
      <c r="H65" s="25">
        <v>419.97</v>
      </c>
      <c r="I65" s="25">
        <v>2158</v>
      </c>
      <c r="J65" s="35">
        <v>578.53533696690306</v>
      </c>
      <c r="K65" s="35">
        <v>2028.5746630330971</v>
      </c>
      <c r="L65" s="35">
        <v>570.19608086983919</v>
      </c>
      <c r="M65" s="35">
        <v>1999.3339191301611</v>
      </c>
      <c r="N65" s="35">
        <v>592.86829469200552</v>
      </c>
      <c r="O65" s="35">
        <v>2078.8317053079941</v>
      </c>
      <c r="P65" s="35">
        <v>586.50622783988172</v>
      </c>
      <c r="Q65" s="35">
        <v>2056.5237721601184</v>
      </c>
      <c r="R65" s="35">
        <v>503.77782397782448</v>
      </c>
      <c r="S65" s="35">
        <v>2176.0221760221757</v>
      </c>
      <c r="T65" s="35">
        <v>576.62038751095417</v>
      </c>
      <c r="U65" s="35">
        <v>2018.0396124890456</v>
      </c>
      <c r="V65" s="25">
        <v>496.31</v>
      </c>
      <c r="W65" s="25">
        <v>2251.56</v>
      </c>
      <c r="X65" s="25">
        <v>285.66000000000003</v>
      </c>
      <c r="Y65" s="25">
        <v>2224.5300000000002</v>
      </c>
      <c r="Z65" s="15">
        <f t="shared" si="1"/>
        <v>6047.4320600391884</v>
      </c>
      <c r="AA65" s="15">
        <f t="shared" si="1"/>
        <v>25698.19793996081</v>
      </c>
    </row>
    <row r="66" spans="1:27" x14ac:dyDescent="0.25">
      <c r="A66" s="1" t="s">
        <v>63</v>
      </c>
      <c r="B66" s="25">
        <v>2409.87</v>
      </c>
      <c r="C66" s="25">
        <v>18410.240000000002</v>
      </c>
      <c r="D66" s="35">
        <v>3144.0712674247766</v>
      </c>
      <c r="E66" s="35">
        <v>11389.288732575224</v>
      </c>
      <c r="F66" s="25">
        <v>2481.66</v>
      </c>
      <c r="G66" s="25">
        <v>12212.05</v>
      </c>
      <c r="H66" s="25">
        <v>2349.59</v>
      </c>
      <c r="I66" s="25">
        <v>12167.69</v>
      </c>
      <c r="J66" s="35">
        <v>3159.6365549901579</v>
      </c>
      <c r="K66" s="35">
        <v>11445.673445009841</v>
      </c>
      <c r="L66" s="35">
        <v>3079.3698608222157</v>
      </c>
      <c r="M66" s="35">
        <v>11154.910139177786</v>
      </c>
      <c r="N66" s="35">
        <v>3229.8696419686307</v>
      </c>
      <c r="O66" s="35">
        <v>11700.090358031368</v>
      </c>
      <c r="P66" s="35">
        <v>3195.1803596738578</v>
      </c>
      <c r="Q66" s="35">
        <v>11574.429640326143</v>
      </c>
      <c r="R66" s="35">
        <v>2818.4437837837831</v>
      </c>
      <c r="S66" s="35">
        <v>12216.216216216217</v>
      </c>
      <c r="T66" s="35">
        <v>3155.9318213017041</v>
      </c>
      <c r="U66" s="35">
        <v>11413.348178698296</v>
      </c>
      <c r="V66" s="25">
        <v>2776.67</v>
      </c>
      <c r="W66" s="25">
        <v>12352.03</v>
      </c>
      <c r="X66" s="25">
        <v>1598.12</v>
      </c>
      <c r="Y66" s="25">
        <v>12316.69</v>
      </c>
      <c r="Z66" s="15">
        <f t="shared" si="1"/>
        <v>33398.41328996513</v>
      </c>
      <c r="AA66" s="15">
        <f t="shared" si="1"/>
        <v>148352.65671003485</v>
      </c>
    </row>
    <row r="67" spans="1:27" x14ac:dyDescent="0.25">
      <c r="A67" s="1" t="s">
        <v>64</v>
      </c>
      <c r="B67" s="25">
        <v>1444.97</v>
      </c>
      <c r="C67" s="25">
        <v>7137.85</v>
      </c>
      <c r="D67" s="35">
        <v>1726.23790146959</v>
      </c>
      <c r="E67" s="35">
        <v>4394.7620985304093</v>
      </c>
      <c r="F67" s="25">
        <v>1488.02</v>
      </c>
      <c r="G67" s="25">
        <v>4715.8</v>
      </c>
      <c r="H67" s="25">
        <v>1408.83</v>
      </c>
      <c r="I67" s="25">
        <v>4713.59</v>
      </c>
      <c r="J67" s="35">
        <v>1743.3592710167584</v>
      </c>
      <c r="K67" s="35">
        <v>4438.3507289832414</v>
      </c>
      <c r="L67" s="35">
        <v>1692.3928090736797</v>
      </c>
      <c r="M67" s="35">
        <v>4308.5971909263199</v>
      </c>
      <c r="N67" s="35">
        <v>1808.2574683515377</v>
      </c>
      <c r="O67" s="35">
        <v>4603.5725316484622</v>
      </c>
      <c r="P67" s="35">
        <v>1772.8725525702289</v>
      </c>
      <c r="Q67" s="35">
        <v>4513.4874474297712</v>
      </c>
      <c r="R67" s="35">
        <v>1690.0872903672907</v>
      </c>
      <c r="S67" s="35">
        <v>4709.6327096327095</v>
      </c>
      <c r="T67" s="35">
        <v>1766.0222690365345</v>
      </c>
      <c r="U67" s="35">
        <v>4492.4677309634653</v>
      </c>
      <c r="V67" s="25">
        <v>1664.91</v>
      </c>
      <c r="W67" s="25">
        <v>4853.07</v>
      </c>
      <c r="X67" s="25">
        <v>958.25</v>
      </c>
      <c r="Y67" s="25">
        <v>4834.3100000000004</v>
      </c>
      <c r="Z67" s="15">
        <f t="shared" si="1"/>
        <v>19164.209561885618</v>
      </c>
      <c r="AA67" s="15">
        <f t="shared" si="1"/>
        <v>57715.490438114371</v>
      </c>
    </row>
    <row r="68" spans="1:27" x14ac:dyDescent="0.25">
      <c r="A68" s="1" t="s">
        <v>65</v>
      </c>
      <c r="B68" s="25">
        <v>1558.45</v>
      </c>
      <c r="C68" s="25">
        <v>9169.98</v>
      </c>
      <c r="D68" s="35">
        <v>2020.6030781727006</v>
      </c>
      <c r="E68" s="35">
        <v>7402.0369218272999</v>
      </c>
      <c r="F68" s="25">
        <v>1604.87</v>
      </c>
      <c r="G68" s="25">
        <v>7928.59</v>
      </c>
      <c r="H68" s="25">
        <v>1519.46</v>
      </c>
      <c r="I68" s="25">
        <v>7862.1</v>
      </c>
      <c r="J68" s="35">
        <v>2033.9906479164581</v>
      </c>
      <c r="K68" s="35">
        <v>7451.0793520835405</v>
      </c>
      <c r="L68" s="35">
        <v>1988.1924215801723</v>
      </c>
      <c r="M68" s="35">
        <v>7283.3075784198281</v>
      </c>
      <c r="N68" s="35">
        <v>2087.8797441299189</v>
      </c>
      <c r="O68" s="35">
        <v>7648.4902558700815</v>
      </c>
      <c r="P68" s="35">
        <v>2056.4533730591561</v>
      </c>
      <c r="Q68" s="35">
        <v>7533.3666269408441</v>
      </c>
      <c r="R68" s="35">
        <v>1822.8160360360371</v>
      </c>
      <c r="S68" s="35">
        <v>7963.9639639639636</v>
      </c>
      <c r="T68" s="35">
        <v>2039.0041267632807</v>
      </c>
      <c r="U68" s="35">
        <v>7457.4058732367184</v>
      </c>
      <c r="V68" s="25">
        <v>1795.65</v>
      </c>
      <c r="W68" s="25">
        <v>7999.18</v>
      </c>
      <c r="X68" s="25">
        <v>1033.5</v>
      </c>
      <c r="Y68" s="25">
        <v>8016.73</v>
      </c>
      <c r="Z68" s="15">
        <f t="shared" ref="Z68:AA84" si="2">SUM(B68,D68,F68,H68,J68,L68,N68,P68,R68,T68,V68,X68)</f>
        <v>21560.869427657723</v>
      </c>
      <c r="AA68" s="15">
        <f t="shared" si="2"/>
        <v>93716.230572342276</v>
      </c>
    </row>
    <row r="69" spans="1:27" x14ac:dyDescent="0.25">
      <c r="A69" s="1" t="s">
        <v>66</v>
      </c>
      <c r="B69" s="25">
        <v>2580.4699999999998</v>
      </c>
      <c r="C69" s="25">
        <v>13533.6</v>
      </c>
      <c r="D69" s="35">
        <v>3539.5002232125153</v>
      </c>
      <c r="E69" s="35">
        <v>10348.339776787483</v>
      </c>
      <c r="F69" s="25">
        <v>2657.34</v>
      </c>
      <c r="G69" s="25">
        <v>11350.65</v>
      </c>
      <c r="H69" s="25">
        <v>2515.92</v>
      </c>
      <c r="I69" s="25">
        <v>11284.12</v>
      </c>
      <c r="J69" s="35">
        <v>3568.3227096641958</v>
      </c>
      <c r="K69" s="35">
        <v>10432.607290335805</v>
      </c>
      <c r="L69" s="35">
        <v>3431.1705931277447</v>
      </c>
      <c r="M69" s="35">
        <v>10031.619406872256</v>
      </c>
      <c r="N69" s="35">
        <v>3653.3501915813372</v>
      </c>
      <c r="O69" s="35">
        <v>10681.199808418662</v>
      </c>
      <c r="P69" s="35">
        <v>3623.19986752763</v>
      </c>
      <c r="Q69" s="35">
        <v>10593.05013247237</v>
      </c>
      <c r="R69" s="35">
        <v>3017.9705682605672</v>
      </c>
      <c r="S69" s="35">
        <v>11431.739431739432</v>
      </c>
      <c r="T69" s="35">
        <v>3539.8751032925702</v>
      </c>
      <c r="U69" s="35">
        <v>10324.024896707429</v>
      </c>
      <c r="V69" s="25">
        <v>2973.24</v>
      </c>
      <c r="W69" s="25">
        <v>11530.13</v>
      </c>
      <c r="X69" s="25">
        <v>1711.26</v>
      </c>
      <c r="Y69" s="25">
        <v>11453.9</v>
      </c>
      <c r="Z69" s="15">
        <f t="shared" si="2"/>
        <v>36811.619256666556</v>
      </c>
      <c r="AA69" s="15">
        <f t="shared" si="2"/>
        <v>132994.98074333346</v>
      </c>
    </row>
    <row r="70" spans="1:27" x14ac:dyDescent="0.25">
      <c r="A70" s="1" t="s">
        <v>67</v>
      </c>
      <c r="B70" s="25">
        <v>1347.45</v>
      </c>
      <c r="C70" s="25">
        <v>4548.16</v>
      </c>
      <c r="D70" s="35">
        <v>1697.3207473318942</v>
      </c>
      <c r="E70" s="35">
        <v>3725.1192526681061</v>
      </c>
      <c r="F70" s="25">
        <v>1387.59</v>
      </c>
      <c r="G70" s="25">
        <v>4109.49</v>
      </c>
      <c r="H70" s="25">
        <v>1313.74</v>
      </c>
      <c r="I70" s="25">
        <v>4094.94</v>
      </c>
      <c r="J70" s="35">
        <v>1722.3559184673245</v>
      </c>
      <c r="K70" s="35">
        <v>3780.0640815326751</v>
      </c>
      <c r="L70" s="35">
        <v>1647.4350856182955</v>
      </c>
      <c r="M70" s="35">
        <v>3615.6349143817038</v>
      </c>
      <c r="N70" s="35">
        <v>1763.6273277472267</v>
      </c>
      <c r="O70" s="35">
        <v>3870.6426722527744</v>
      </c>
      <c r="P70" s="35">
        <v>1736.2194809778052</v>
      </c>
      <c r="Q70" s="35">
        <v>3810.4905190221943</v>
      </c>
      <c r="R70" s="35">
        <v>1575.9058905058901</v>
      </c>
      <c r="S70" s="35">
        <v>4109.4941094941096</v>
      </c>
      <c r="T70" s="35">
        <v>1704.3414279768181</v>
      </c>
      <c r="U70" s="35">
        <v>3734.6985720231819</v>
      </c>
      <c r="V70" s="25">
        <v>1552.54</v>
      </c>
      <c r="W70" s="25">
        <v>4135.13</v>
      </c>
      <c r="X70" s="25">
        <v>893.57</v>
      </c>
      <c r="Y70" s="25">
        <v>4158.6899999999996</v>
      </c>
      <c r="Z70" s="15">
        <f t="shared" si="2"/>
        <v>18342.095878625252</v>
      </c>
      <c r="AA70" s="15">
        <f t="shared" si="2"/>
        <v>47692.554121374742</v>
      </c>
    </row>
    <row r="71" spans="1:27" x14ac:dyDescent="0.25">
      <c r="A71" s="1" t="s">
        <v>68</v>
      </c>
      <c r="B71" s="25">
        <v>2531.0500000000002</v>
      </c>
      <c r="C71" s="25">
        <v>18674.96</v>
      </c>
      <c r="D71" s="35">
        <v>3113.1685265383517</v>
      </c>
      <c r="E71" s="35">
        <v>10008.931473461647</v>
      </c>
      <c r="F71" s="25">
        <v>2606.4499999999998</v>
      </c>
      <c r="G71" s="25">
        <v>10406.09</v>
      </c>
      <c r="H71" s="25">
        <v>2467.7399999999998</v>
      </c>
      <c r="I71" s="25">
        <v>10660.42</v>
      </c>
      <c r="J71" s="35">
        <v>3081.2778906388171</v>
      </c>
      <c r="K71" s="35">
        <v>9906.4021093611827</v>
      </c>
      <c r="L71" s="35">
        <v>3064.4974660206499</v>
      </c>
      <c r="M71" s="35">
        <v>9852.4525339793508</v>
      </c>
      <c r="N71" s="35">
        <v>3200.9472527432981</v>
      </c>
      <c r="O71" s="35">
        <v>10291.142747256703</v>
      </c>
      <c r="P71" s="35">
        <v>3150.5988615024171</v>
      </c>
      <c r="Q71" s="35">
        <v>10129.271138497585</v>
      </c>
      <c r="R71" s="35">
        <v>2960.1744629244622</v>
      </c>
      <c r="S71" s="35">
        <v>10537.075537075538</v>
      </c>
      <c r="T71" s="35">
        <v>3065.9331382497439</v>
      </c>
      <c r="U71" s="35">
        <v>9848.0368617502554</v>
      </c>
      <c r="V71" s="25">
        <v>2916.3</v>
      </c>
      <c r="W71" s="25">
        <v>10719.32</v>
      </c>
      <c r="X71" s="25">
        <v>1678.49</v>
      </c>
      <c r="Y71" s="25">
        <v>10771.3</v>
      </c>
      <c r="Z71" s="15">
        <f t="shared" si="2"/>
        <v>33836.627598617742</v>
      </c>
      <c r="AA71" s="15">
        <f t="shared" si="2"/>
        <v>131805.40240138225</v>
      </c>
    </row>
    <row r="72" spans="1:27" x14ac:dyDescent="0.25">
      <c r="A72" s="1" t="s">
        <v>69</v>
      </c>
      <c r="B72" s="25">
        <v>1948.01</v>
      </c>
      <c r="C72" s="25">
        <v>18696.45</v>
      </c>
      <c r="D72" s="35">
        <v>2530.5913234242912</v>
      </c>
      <c r="E72" s="35">
        <v>8803.2886765757085</v>
      </c>
      <c r="F72" s="25">
        <v>2006.04</v>
      </c>
      <c r="G72" s="25">
        <v>9569.64</v>
      </c>
      <c r="H72" s="25">
        <v>1899.28</v>
      </c>
      <c r="I72" s="25">
        <v>9561.32</v>
      </c>
      <c r="J72" s="35">
        <v>2534.2977166425753</v>
      </c>
      <c r="K72" s="35">
        <v>8816.1822833574242</v>
      </c>
      <c r="L72" s="35">
        <v>2541.3264671553211</v>
      </c>
      <c r="M72" s="35">
        <v>8840.6335328446767</v>
      </c>
      <c r="N72" s="35">
        <v>2620.6790062985797</v>
      </c>
      <c r="O72" s="35">
        <v>9116.6809937014223</v>
      </c>
      <c r="P72" s="35">
        <v>2582.9318474140573</v>
      </c>
      <c r="Q72" s="35">
        <v>8985.3681525859411</v>
      </c>
      <c r="R72" s="35">
        <v>2278.2864241164243</v>
      </c>
      <c r="S72" s="35">
        <v>9575.8835758835758</v>
      </c>
      <c r="T72" s="35">
        <v>2514.9896379656584</v>
      </c>
      <c r="U72" s="35">
        <v>8733.5103620343416</v>
      </c>
      <c r="V72" s="25">
        <v>2244.52</v>
      </c>
      <c r="W72" s="25">
        <v>9616.07</v>
      </c>
      <c r="X72" s="25">
        <v>1291.8399999999999</v>
      </c>
      <c r="Y72" s="25">
        <v>9443.51</v>
      </c>
      <c r="Z72" s="15">
        <f t="shared" si="2"/>
        <v>26992.792423016908</v>
      </c>
      <c r="AA72" s="15">
        <f t="shared" si="2"/>
        <v>119758.53757698309</v>
      </c>
    </row>
    <row r="73" spans="1:27" x14ac:dyDescent="0.25">
      <c r="A73" s="1" t="s">
        <v>70</v>
      </c>
      <c r="B73" s="25">
        <v>1716.78</v>
      </c>
      <c r="C73" s="25">
        <v>16480.23</v>
      </c>
      <c r="D73" s="35">
        <v>2185.3214354682927</v>
      </c>
      <c r="E73" s="35">
        <v>7648.6585645317082</v>
      </c>
      <c r="F73" s="25">
        <v>1767.92</v>
      </c>
      <c r="G73" s="25">
        <v>8348.57</v>
      </c>
      <c r="H73" s="25">
        <v>1673.83</v>
      </c>
      <c r="I73" s="25">
        <v>8638.25</v>
      </c>
      <c r="J73" s="35">
        <v>2182.9325547270982</v>
      </c>
      <c r="K73" s="35">
        <v>7640.2974452729013</v>
      </c>
      <c r="L73" s="35">
        <v>2259.9945141160433</v>
      </c>
      <c r="M73" s="35">
        <v>7910.0154858839569</v>
      </c>
      <c r="N73" s="35">
        <v>2288.2077512232017</v>
      </c>
      <c r="O73" s="35">
        <v>8008.7622487767985</v>
      </c>
      <c r="P73" s="35">
        <v>2199.861385877251</v>
      </c>
      <c r="Q73" s="35">
        <v>7699.5486141227502</v>
      </c>
      <c r="R73" s="35">
        <v>2007.8457033957038</v>
      </c>
      <c r="S73" s="35">
        <v>8296.6042966042969</v>
      </c>
      <c r="T73" s="35">
        <v>2211.653708301596</v>
      </c>
      <c r="U73" s="35">
        <v>7728.8862916984053</v>
      </c>
      <c r="V73" s="25">
        <v>1978.09</v>
      </c>
      <c r="W73" s="25">
        <v>8368.67</v>
      </c>
      <c r="X73" s="25">
        <v>1138.5</v>
      </c>
      <c r="Y73" s="25">
        <v>8225.91</v>
      </c>
      <c r="Z73" s="15">
        <f t="shared" si="2"/>
        <v>23610.937053109192</v>
      </c>
      <c r="AA73" s="15">
        <f t="shared" si="2"/>
        <v>104994.40294689083</v>
      </c>
    </row>
    <row r="74" spans="1:27" x14ac:dyDescent="0.25">
      <c r="A74" s="1" t="s">
        <v>71</v>
      </c>
      <c r="B74" s="25">
        <v>944.39</v>
      </c>
      <c r="C74" s="25">
        <v>6302.84</v>
      </c>
      <c r="D74" s="35">
        <v>1192.3288249322004</v>
      </c>
      <c r="E74" s="35">
        <v>3501.3411750677997</v>
      </c>
      <c r="F74" s="25">
        <v>972.52</v>
      </c>
      <c r="G74" s="25">
        <v>3814.97</v>
      </c>
      <c r="H74" s="25">
        <v>920.77</v>
      </c>
      <c r="I74" s="25">
        <v>3891.2</v>
      </c>
      <c r="J74" s="35">
        <v>1208.2589905832788</v>
      </c>
      <c r="K74" s="35">
        <v>3548.1210094167213</v>
      </c>
      <c r="L74" s="35">
        <v>1195.933498039979</v>
      </c>
      <c r="M74" s="35">
        <v>3511.9265019600202</v>
      </c>
      <c r="N74" s="35">
        <v>1247.0593972416386</v>
      </c>
      <c r="O74" s="35">
        <v>3662.0606027583608</v>
      </c>
      <c r="P74" s="35">
        <v>1245.7232041093685</v>
      </c>
      <c r="Q74" s="35">
        <v>3658.1367958906312</v>
      </c>
      <c r="R74" s="35">
        <v>1104.5021621621622</v>
      </c>
      <c r="S74" s="35">
        <v>3837.8378378378379</v>
      </c>
      <c r="T74" s="35">
        <v>1220.8736751173928</v>
      </c>
      <c r="U74" s="35">
        <v>3579.6763248826069</v>
      </c>
      <c r="V74" s="25">
        <v>1088.1300000000001</v>
      </c>
      <c r="W74" s="25">
        <v>4018.01</v>
      </c>
      <c r="X74" s="25">
        <v>626.28</v>
      </c>
      <c r="Y74" s="25">
        <v>3939.71</v>
      </c>
      <c r="Z74" s="15">
        <f t="shared" si="2"/>
        <v>12966.769752186019</v>
      </c>
      <c r="AA74" s="15">
        <f t="shared" si="2"/>
        <v>47265.830247813981</v>
      </c>
    </row>
    <row r="75" spans="1:27" x14ac:dyDescent="0.25">
      <c r="A75" s="1" t="s">
        <v>72</v>
      </c>
      <c r="B75" s="25">
        <v>2377.54</v>
      </c>
      <c r="C75" s="25">
        <v>23079.67</v>
      </c>
      <c r="D75" s="35">
        <v>3009.2339986079346</v>
      </c>
      <c r="E75" s="35">
        <v>11721.786001392065</v>
      </c>
      <c r="F75" s="25">
        <v>2448.36</v>
      </c>
      <c r="G75" s="25">
        <v>12534.29</v>
      </c>
      <c r="H75" s="25">
        <v>2318.06</v>
      </c>
      <c r="I75" s="25">
        <v>12650.02</v>
      </c>
      <c r="J75" s="35">
        <v>3034.4481217608572</v>
      </c>
      <c r="K75" s="35">
        <v>11820.001878239143</v>
      </c>
      <c r="L75" s="35">
        <v>3011.0112235243278</v>
      </c>
      <c r="M75" s="35">
        <v>11728.708776475671</v>
      </c>
      <c r="N75" s="35">
        <v>3128.1957147069779</v>
      </c>
      <c r="O75" s="35">
        <v>12185.174285293024</v>
      </c>
      <c r="P75" s="35">
        <v>3089.2438472290601</v>
      </c>
      <c r="Q75" s="35">
        <v>12033.446152770941</v>
      </c>
      <c r="R75" s="35">
        <v>2780.6263132363129</v>
      </c>
      <c r="S75" s="35">
        <v>12686.763686763687</v>
      </c>
      <c r="T75" s="35">
        <v>2993.8852731331672</v>
      </c>
      <c r="U75" s="35">
        <v>11644.974726866834</v>
      </c>
      <c r="V75" s="25">
        <v>2739.42</v>
      </c>
      <c r="W75" s="25">
        <v>12678.44</v>
      </c>
      <c r="X75" s="25">
        <v>1576.68</v>
      </c>
      <c r="Y75" s="25">
        <v>12534.98</v>
      </c>
      <c r="Z75" s="15">
        <f t="shared" si="2"/>
        <v>32506.704492198638</v>
      </c>
      <c r="AA75" s="15">
        <f t="shared" si="2"/>
        <v>157298.25550780137</v>
      </c>
    </row>
    <row r="76" spans="1:27" x14ac:dyDescent="0.25">
      <c r="A76" s="1" t="s">
        <v>73</v>
      </c>
      <c r="B76" s="25">
        <v>1353.15</v>
      </c>
      <c r="C76" s="25">
        <v>8312.5400000000009</v>
      </c>
      <c r="D76" s="35">
        <v>1702.5634938680819</v>
      </c>
      <c r="E76" s="35">
        <v>5482.9165061319172</v>
      </c>
      <c r="F76" s="25">
        <v>1393.46</v>
      </c>
      <c r="G76" s="25">
        <v>5984.75</v>
      </c>
      <c r="H76" s="25">
        <v>1319.3</v>
      </c>
      <c r="I76" s="25">
        <v>6122.66</v>
      </c>
      <c r="J76" s="35">
        <v>1726.845616544869</v>
      </c>
      <c r="K76" s="35">
        <v>5561.1143834551303</v>
      </c>
      <c r="L76" s="35">
        <v>1740.7068985178596</v>
      </c>
      <c r="M76" s="35">
        <v>5605.7531014821407</v>
      </c>
      <c r="N76" s="35">
        <v>1801.2889938145122</v>
      </c>
      <c r="O76" s="35">
        <v>5800.8510061854877</v>
      </c>
      <c r="P76" s="35">
        <v>1759.4042277569818</v>
      </c>
      <c r="Q76" s="35">
        <v>5665.9657722430175</v>
      </c>
      <c r="R76" s="35">
        <v>1582.5598891198879</v>
      </c>
      <c r="S76" s="35">
        <v>6110.8801108801117</v>
      </c>
      <c r="T76" s="35">
        <v>1769.6626190403572</v>
      </c>
      <c r="U76" s="35">
        <v>5689.7373809596429</v>
      </c>
      <c r="V76" s="25">
        <v>1559.11</v>
      </c>
      <c r="W76" s="25">
        <v>6215.52</v>
      </c>
      <c r="X76" s="25">
        <v>897.35</v>
      </c>
      <c r="Y76" s="25">
        <v>6221.75</v>
      </c>
      <c r="Z76" s="15">
        <f t="shared" si="2"/>
        <v>18605.401738662549</v>
      </c>
      <c r="AA76" s="15">
        <f t="shared" si="2"/>
        <v>72774.438261337462</v>
      </c>
    </row>
    <row r="77" spans="1:27" x14ac:dyDescent="0.25">
      <c r="A77" s="1" t="s">
        <v>74</v>
      </c>
      <c r="B77" s="25">
        <v>4273.59</v>
      </c>
      <c r="C77" s="25">
        <v>37590.400000000001</v>
      </c>
      <c r="D77" s="35">
        <v>5312.7435357369823</v>
      </c>
      <c r="E77" s="35">
        <v>20629.796464263018</v>
      </c>
      <c r="F77" s="25">
        <v>4400.8999999999996</v>
      </c>
      <c r="G77" s="25">
        <v>21952.85</v>
      </c>
      <c r="H77" s="25">
        <v>4166.68</v>
      </c>
      <c r="I77" s="25">
        <v>22153.13</v>
      </c>
      <c r="J77" s="35">
        <v>5307.5910476861154</v>
      </c>
      <c r="K77" s="35">
        <v>20609.788952313884</v>
      </c>
      <c r="L77" s="35">
        <v>5299.0574953379573</v>
      </c>
      <c r="M77" s="35">
        <v>20576.652504662041</v>
      </c>
      <c r="N77" s="35">
        <v>5439.6389131550786</v>
      </c>
      <c r="O77" s="35">
        <v>21122.541086844922</v>
      </c>
      <c r="P77" s="35">
        <v>5393.8993183156044</v>
      </c>
      <c r="Q77" s="35">
        <v>20944.930681684396</v>
      </c>
      <c r="R77" s="35">
        <v>4998.1471240471219</v>
      </c>
      <c r="S77" s="35">
        <v>21875.952875952877</v>
      </c>
      <c r="T77" s="35">
        <v>5318.393583919511</v>
      </c>
      <c r="U77" s="35">
        <v>20629.606416080489</v>
      </c>
      <c r="V77" s="25">
        <v>4924.0600000000004</v>
      </c>
      <c r="W77" s="25">
        <v>22336.080000000002</v>
      </c>
      <c r="X77" s="25">
        <v>2834.07</v>
      </c>
      <c r="Y77" s="25">
        <v>21961.86</v>
      </c>
      <c r="Z77" s="15">
        <f t="shared" si="2"/>
        <v>57668.771018198371</v>
      </c>
      <c r="AA77" s="15">
        <f t="shared" si="2"/>
        <v>272383.58898180164</v>
      </c>
    </row>
    <row r="78" spans="1:27" x14ac:dyDescent="0.25">
      <c r="A78" s="1" t="s">
        <v>75</v>
      </c>
      <c r="B78" s="25">
        <v>4480.7299999999996</v>
      </c>
      <c r="C78" s="25">
        <v>27971.56</v>
      </c>
      <c r="D78" s="35">
        <v>6096.174144872296</v>
      </c>
      <c r="E78" s="35">
        <v>20247.095855127704</v>
      </c>
      <c r="F78" s="25">
        <v>4614.21</v>
      </c>
      <c r="G78" s="25">
        <v>21894.639999999999</v>
      </c>
      <c r="H78" s="25">
        <v>4368.6400000000003</v>
      </c>
      <c r="I78" s="25">
        <v>21926.52</v>
      </c>
      <c r="J78" s="35">
        <v>6086.5705069407804</v>
      </c>
      <c r="K78" s="35">
        <v>20215.199493059219</v>
      </c>
      <c r="L78" s="35">
        <v>5967.7376367187699</v>
      </c>
      <c r="M78" s="35">
        <v>19820.522363281227</v>
      </c>
      <c r="N78" s="35">
        <v>6289.191068388438</v>
      </c>
      <c r="O78" s="35">
        <v>20888.158931611557</v>
      </c>
      <c r="P78" s="35">
        <v>6242.6192097446346</v>
      </c>
      <c r="Q78" s="35">
        <v>20733.480790255362</v>
      </c>
      <c r="R78" s="35">
        <v>5240.4028620928657</v>
      </c>
      <c r="S78" s="35">
        <v>22137.907137907136</v>
      </c>
      <c r="T78" s="35">
        <v>6121.9262344551289</v>
      </c>
      <c r="U78" s="35">
        <v>20286.863765544873</v>
      </c>
      <c r="V78" s="25">
        <v>5162.7299999999996</v>
      </c>
      <c r="W78" s="25">
        <v>22728.32</v>
      </c>
      <c r="X78" s="25">
        <v>2971.43</v>
      </c>
      <c r="Y78" s="25">
        <v>22274.41</v>
      </c>
      <c r="Z78" s="15">
        <f t="shared" si="2"/>
        <v>63642.361663212905</v>
      </c>
      <c r="AA78" s="15">
        <f t="shared" si="2"/>
        <v>261124.67833678712</v>
      </c>
    </row>
    <row r="79" spans="1:27" x14ac:dyDescent="0.25">
      <c r="A79" s="1" t="s">
        <v>76</v>
      </c>
      <c r="B79" s="25">
        <v>1817.89</v>
      </c>
      <c r="C79" s="25">
        <v>10939.95</v>
      </c>
      <c r="D79" s="35">
        <v>2439.8781312044007</v>
      </c>
      <c r="E79" s="35">
        <v>9490.2918687955989</v>
      </c>
      <c r="F79" s="25">
        <v>1872.05</v>
      </c>
      <c r="G79" s="25">
        <v>10198.26</v>
      </c>
      <c r="H79" s="25">
        <v>1772.42</v>
      </c>
      <c r="I79" s="25">
        <v>10198.56</v>
      </c>
      <c r="J79" s="35">
        <v>2479.2673878595838</v>
      </c>
      <c r="K79" s="35">
        <v>9643.5026121404171</v>
      </c>
      <c r="L79" s="35">
        <v>2421.3083258861734</v>
      </c>
      <c r="M79" s="35">
        <v>9418.0616741138274</v>
      </c>
      <c r="N79" s="35">
        <v>2539.0466179754198</v>
      </c>
      <c r="O79" s="35">
        <v>9876.0233820245794</v>
      </c>
      <c r="P79" s="35">
        <v>2526.5017737218946</v>
      </c>
      <c r="Q79" s="35">
        <v>9827.2282262781046</v>
      </c>
      <c r="R79" s="35">
        <v>2126.3565835065838</v>
      </c>
      <c r="S79" s="35">
        <v>10416.493416493417</v>
      </c>
      <c r="T79" s="35">
        <v>2493.0560443993804</v>
      </c>
      <c r="U79" s="35">
        <v>9676.27395560062</v>
      </c>
      <c r="V79" s="25">
        <v>2094.59</v>
      </c>
      <c r="W79" s="25">
        <v>10521.72</v>
      </c>
      <c r="X79" s="25">
        <v>1205.55</v>
      </c>
      <c r="Y79" s="25">
        <v>10526.16</v>
      </c>
      <c r="Z79" s="15">
        <f t="shared" si="2"/>
        <v>25787.914864553437</v>
      </c>
      <c r="AA79" s="15">
        <f t="shared" si="2"/>
        <v>120732.52513544657</v>
      </c>
    </row>
    <row r="80" spans="1:27" x14ac:dyDescent="0.25">
      <c r="A80" s="1" t="s">
        <v>77</v>
      </c>
      <c r="B80" s="25">
        <v>898.39</v>
      </c>
      <c r="C80" s="25">
        <v>5444.21</v>
      </c>
      <c r="D80" s="35">
        <v>1178.1834036534558</v>
      </c>
      <c r="E80" s="35">
        <v>4372.6465963465444</v>
      </c>
      <c r="F80" s="25">
        <v>925.15</v>
      </c>
      <c r="G80" s="25">
        <v>4690.22</v>
      </c>
      <c r="H80" s="25">
        <v>875.92</v>
      </c>
      <c r="I80" s="25">
        <v>4684.68</v>
      </c>
      <c r="J80" s="35">
        <v>1197.5409279179703</v>
      </c>
      <c r="K80" s="35">
        <v>4444.4890720820295</v>
      </c>
      <c r="L80" s="35">
        <v>1177.7907345757217</v>
      </c>
      <c r="M80" s="35">
        <v>4371.1892654242783</v>
      </c>
      <c r="N80" s="35">
        <v>1225.2718549482208</v>
      </c>
      <c r="O80" s="35">
        <v>4547.4081450517788</v>
      </c>
      <c r="P80" s="35">
        <v>1204.5941135682974</v>
      </c>
      <c r="Q80" s="35">
        <v>4470.6658864317023</v>
      </c>
      <c r="R80" s="35">
        <v>1050.7032848232848</v>
      </c>
      <c r="S80" s="35">
        <v>4715.1767151767153</v>
      </c>
      <c r="T80" s="35">
        <v>1191.0887461694565</v>
      </c>
      <c r="U80" s="35">
        <v>4412.8512538305431</v>
      </c>
      <c r="V80" s="25">
        <v>1035.1300000000001</v>
      </c>
      <c r="W80" s="25">
        <v>4723.49</v>
      </c>
      <c r="X80" s="25">
        <v>595.77</v>
      </c>
      <c r="Y80" s="25">
        <v>4724.87</v>
      </c>
      <c r="Z80" s="15">
        <f t="shared" si="2"/>
        <v>12555.533065656407</v>
      </c>
      <c r="AA80" s="15">
        <f t="shared" si="2"/>
        <v>55601.896934343589</v>
      </c>
    </row>
    <row r="81" spans="1:27" x14ac:dyDescent="0.25">
      <c r="A81" s="1" t="s">
        <v>78</v>
      </c>
      <c r="B81" s="25">
        <v>865.53</v>
      </c>
      <c r="C81" s="25">
        <v>4918.91</v>
      </c>
      <c r="D81" s="35">
        <v>1048.8914404169639</v>
      </c>
      <c r="E81" s="35">
        <v>2542.4685595830365</v>
      </c>
      <c r="F81" s="25">
        <v>891.31</v>
      </c>
      <c r="G81" s="25">
        <v>2777.54</v>
      </c>
      <c r="H81" s="25">
        <v>843.88</v>
      </c>
      <c r="I81" s="25">
        <v>2811.5</v>
      </c>
      <c r="J81" s="35">
        <v>1069.0990494459807</v>
      </c>
      <c r="K81" s="35">
        <v>2591.4509505540191</v>
      </c>
      <c r="L81" s="35">
        <v>1049.2010236742374</v>
      </c>
      <c r="M81" s="35">
        <v>2543.2189763257629</v>
      </c>
      <c r="N81" s="35">
        <v>1116.2929725995984</v>
      </c>
      <c r="O81" s="35">
        <v>2705.8470274004012</v>
      </c>
      <c r="P81" s="35">
        <v>1100.0456927862699</v>
      </c>
      <c r="Q81" s="35">
        <v>2666.4643072137296</v>
      </c>
      <c r="R81" s="35">
        <v>1012.2731878031877</v>
      </c>
      <c r="S81" s="35">
        <v>2812.1968121968121</v>
      </c>
      <c r="T81" s="35">
        <v>1064.9401138990424</v>
      </c>
      <c r="U81" s="35">
        <v>2578.2398861009574</v>
      </c>
      <c r="V81" s="25">
        <v>997.27</v>
      </c>
      <c r="W81" s="25">
        <v>2841.3</v>
      </c>
      <c r="X81" s="25">
        <v>573.98</v>
      </c>
      <c r="Y81" s="25">
        <v>2819.12</v>
      </c>
      <c r="Z81" s="15">
        <f t="shared" si="2"/>
        <v>11632.71348062528</v>
      </c>
      <c r="AA81" s="15">
        <f t="shared" si="2"/>
        <v>34608.256519374714</v>
      </c>
    </row>
    <row r="82" spans="1:27" x14ac:dyDescent="0.25">
      <c r="A82" s="1" t="s">
        <v>79</v>
      </c>
      <c r="B82" s="25">
        <v>1682.17</v>
      </c>
      <c r="C82" s="25">
        <v>10141.36</v>
      </c>
      <c r="D82" s="35">
        <v>2240.5519761234164</v>
      </c>
      <c r="E82" s="35">
        <v>8041.1080238765826</v>
      </c>
      <c r="F82" s="25">
        <v>1732.28</v>
      </c>
      <c r="G82" s="25">
        <v>8661.11</v>
      </c>
      <c r="H82" s="25">
        <v>1640.09</v>
      </c>
      <c r="I82" s="25">
        <v>8687.4500000000007</v>
      </c>
      <c r="J82" s="35">
        <v>2265.4054485079218</v>
      </c>
      <c r="K82" s="35">
        <v>8130.3045514920768</v>
      </c>
      <c r="L82" s="35">
        <v>2208.4309605208196</v>
      </c>
      <c r="M82" s="35">
        <v>7925.8290394791802</v>
      </c>
      <c r="N82" s="35">
        <v>2327.6121317773732</v>
      </c>
      <c r="O82" s="35">
        <v>8353.5578682226242</v>
      </c>
      <c r="P82" s="35">
        <v>2299.6511581547875</v>
      </c>
      <c r="Q82" s="35">
        <v>8253.2088418452131</v>
      </c>
      <c r="R82" s="35">
        <v>1967.3652182952173</v>
      </c>
      <c r="S82" s="35">
        <v>8781.7047817047824</v>
      </c>
      <c r="T82" s="35">
        <v>2283.3892045397502</v>
      </c>
      <c r="U82" s="35">
        <v>8178.3207954602494</v>
      </c>
      <c r="V82" s="25">
        <v>1938.21</v>
      </c>
      <c r="W82" s="25">
        <v>8918.2199999999993</v>
      </c>
      <c r="X82" s="25">
        <v>1115.54</v>
      </c>
      <c r="Y82" s="25">
        <v>8850.2999999999993</v>
      </c>
      <c r="Z82" s="15">
        <f t="shared" si="2"/>
        <v>23700.696097919285</v>
      </c>
      <c r="AA82" s="15">
        <f t="shared" si="2"/>
        <v>102922.47390208072</v>
      </c>
    </row>
    <row r="83" spans="1:27" x14ac:dyDescent="0.25">
      <c r="A83" s="1" t="s">
        <v>80</v>
      </c>
      <c r="B83" s="25">
        <v>1110.8699999999999</v>
      </c>
      <c r="C83" s="25">
        <v>6833.67</v>
      </c>
      <c r="D83" s="35">
        <v>1409.9138968217139</v>
      </c>
      <c r="E83" s="35">
        <v>4910.706103178286</v>
      </c>
      <c r="F83" s="25">
        <v>1143.96</v>
      </c>
      <c r="G83" s="25">
        <v>5267.49</v>
      </c>
      <c r="H83" s="25">
        <v>1083.08</v>
      </c>
      <c r="I83" s="25">
        <v>5294.52</v>
      </c>
      <c r="J83" s="35">
        <v>1429.4678412441583</v>
      </c>
      <c r="K83" s="35">
        <v>4978.8121587558417</v>
      </c>
      <c r="L83" s="35">
        <v>1398.6624599443683</v>
      </c>
      <c r="M83" s="35">
        <v>4871.5175400556318</v>
      </c>
      <c r="N83" s="35">
        <v>1468.2009796141479</v>
      </c>
      <c r="O83" s="35">
        <v>5113.7190203858518</v>
      </c>
      <c r="P83" s="35">
        <v>1444.8013815088041</v>
      </c>
      <c r="Q83" s="35">
        <v>5032.2186184911961</v>
      </c>
      <c r="R83" s="35">
        <v>1299.2136590436594</v>
      </c>
      <c r="S83" s="35">
        <v>5340.9563409563407</v>
      </c>
      <c r="T83" s="35">
        <v>1434.2335041538383</v>
      </c>
      <c r="U83" s="35">
        <v>4987.9864958461621</v>
      </c>
      <c r="V83" s="25">
        <v>1279.96</v>
      </c>
      <c r="W83" s="25">
        <v>5440.05</v>
      </c>
      <c r="X83" s="25">
        <v>736.68</v>
      </c>
      <c r="Y83" s="25">
        <v>5437.97</v>
      </c>
      <c r="Z83" s="15">
        <f t="shared" si="2"/>
        <v>15239.043722330691</v>
      </c>
      <c r="AA83" s="15">
        <f t="shared" si="2"/>
        <v>63509.616277669316</v>
      </c>
    </row>
    <row r="84" spans="1:27" x14ac:dyDescent="0.25">
      <c r="A84" s="1" t="s">
        <v>81</v>
      </c>
      <c r="B84" s="25">
        <v>2459.11</v>
      </c>
      <c r="C84" s="25">
        <v>13039.49</v>
      </c>
      <c r="D84" s="35">
        <v>3250.3689399228842</v>
      </c>
      <c r="E84" s="35">
        <v>10641.761060077115</v>
      </c>
      <c r="F84" s="25">
        <v>2532.37</v>
      </c>
      <c r="G84" s="25">
        <v>11589.04</v>
      </c>
      <c r="H84" s="25">
        <v>2397.6</v>
      </c>
      <c r="I84" s="25">
        <v>11566.86</v>
      </c>
      <c r="J84" s="35">
        <v>3304.0350893002737</v>
      </c>
      <c r="K84" s="35">
        <v>10817.464910699726</v>
      </c>
      <c r="L84" s="35">
        <v>3209.3700326752055</v>
      </c>
      <c r="M84" s="35">
        <v>10507.529967324792</v>
      </c>
      <c r="N84" s="35">
        <v>3381.0493009629208</v>
      </c>
      <c r="O84" s="35">
        <v>11069.610699037079</v>
      </c>
      <c r="P84" s="35">
        <v>3355.6212279179081</v>
      </c>
      <c r="Q84" s="35">
        <v>10986.358772082092</v>
      </c>
      <c r="R84" s="35">
        <v>2876.0381635481626</v>
      </c>
      <c r="S84" s="35">
        <v>11836.451836451837</v>
      </c>
      <c r="T84" s="35">
        <v>3313.1167466019447</v>
      </c>
      <c r="U84" s="35">
        <v>10824.063253398055</v>
      </c>
      <c r="V84" s="25">
        <v>2833.41</v>
      </c>
      <c r="W84" s="25">
        <v>11983.36</v>
      </c>
      <c r="X84" s="25">
        <v>1630.78</v>
      </c>
      <c r="Y84" s="25">
        <v>12029.79</v>
      </c>
      <c r="Z84" s="15">
        <f t="shared" si="2"/>
        <v>34542.869500929301</v>
      </c>
      <c r="AA84" s="4">
        <f t="shared" si="2"/>
        <v>136891.78049907068</v>
      </c>
    </row>
    <row r="85" spans="1:27" x14ac:dyDescent="0.25">
      <c r="B85" s="5">
        <f>SUM(B3:B84)</f>
        <v>260000.61000000004</v>
      </c>
      <c r="C85" s="5">
        <f t="shared" ref="C85:AA85" si="3">SUM(C3:C84)</f>
        <v>1978324.9500000002</v>
      </c>
      <c r="D85" s="5">
        <f t="shared" si="3"/>
        <v>330895.03967622528</v>
      </c>
      <c r="E85" s="5">
        <f t="shared" si="3"/>
        <v>1226929.8603237746</v>
      </c>
      <c r="F85" s="5">
        <f t="shared" si="3"/>
        <v>267745.89999999997</v>
      </c>
      <c r="G85" s="5">
        <f t="shared" si="3"/>
        <v>1311420.23</v>
      </c>
      <c r="H85" s="5">
        <f t="shared" si="3"/>
        <v>253496.58999999997</v>
      </c>
      <c r="I85" s="5">
        <f t="shared" si="3"/>
        <v>1321717.8999999999</v>
      </c>
      <c r="J85" s="5">
        <f t="shared" si="3"/>
        <v>333095.87811802246</v>
      </c>
      <c r="K85" s="5">
        <f t="shared" si="3"/>
        <v>1234833.5218819773</v>
      </c>
      <c r="L85" s="5">
        <f t="shared" si="3"/>
        <v>330081.43701543548</v>
      </c>
      <c r="M85" s="5">
        <f t="shared" si="3"/>
        <v>1224314.5729845644</v>
      </c>
      <c r="N85" s="5">
        <f t="shared" si="3"/>
        <v>343641.84139592916</v>
      </c>
      <c r="O85" s="5">
        <f t="shared" si="3"/>
        <v>1273680.0286040709</v>
      </c>
      <c r="P85" s="5">
        <f t="shared" si="3"/>
        <v>339511.89811328991</v>
      </c>
      <c r="Q85" s="5">
        <f t="shared" si="3"/>
        <v>1259069.5318867094</v>
      </c>
      <c r="R85" s="5">
        <f t="shared" si="3"/>
        <v>304081.89967428951</v>
      </c>
      <c r="S85" s="5">
        <f t="shared" si="3"/>
        <v>1319325.7103257105</v>
      </c>
      <c r="T85" s="5">
        <f t="shared" si="3"/>
        <v>333548.07674197975</v>
      </c>
      <c r="U85" s="5">
        <f t="shared" si="3"/>
        <v>1235036.5232580197</v>
      </c>
      <c r="V85" s="5">
        <f t="shared" si="3"/>
        <v>299574.86000000004</v>
      </c>
      <c r="W85" s="5">
        <f t="shared" si="3"/>
        <v>1350685.3400000005</v>
      </c>
      <c r="X85" s="5">
        <f t="shared" si="3"/>
        <v>172421.55000000002</v>
      </c>
      <c r="Y85" s="5">
        <f t="shared" si="3"/>
        <v>1331146.7100000002</v>
      </c>
      <c r="Z85" s="5">
        <f t="shared" si="3"/>
        <v>3568095.5807351726</v>
      </c>
      <c r="AA85" s="5">
        <f t="shared" si="3"/>
        <v>16066484.879264833</v>
      </c>
    </row>
    <row r="86" spans="1:27" x14ac:dyDescent="0.25">
      <c r="B86" s="163">
        <f>SUM(B85:C85)</f>
        <v>2238325.56</v>
      </c>
      <c r="C86" s="163"/>
      <c r="D86" s="163">
        <f>SUM(D85:E85)</f>
        <v>1557824.9</v>
      </c>
      <c r="E86" s="163"/>
      <c r="F86" s="163">
        <f>SUM(F85:G85)</f>
        <v>1579166.13</v>
      </c>
      <c r="G86" s="163"/>
      <c r="H86" s="163">
        <f>SUM(H85:I85)</f>
        <v>1575214.4899999998</v>
      </c>
      <c r="I86" s="163"/>
      <c r="J86" s="163">
        <f>SUM(J85:K85)</f>
        <v>1567929.4</v>
      </c>
      <c r="K86" s="163"/>
      <c r="L86" s="163">
        <f>SUM(L85:M85)</f>
        <v>1554396.0099999998</v>
      </c>
      <c r="M86" s="163"/>
      <c r="N86" s="163">
        <f>SUM(N85:O85)</f>
        <v>1617321.87</v>
      </c>
      <c r="O86" s="163"/>
      <c r="P86" s="163">
        <f>SUM(P85:Q85)</f>
        <v>1598581.4299999992</v>
      </c>
      <c r="Q86" s="163"/>
      <c r="R86" s="163">
        <f>SUM(R85:S85)</f>
        <v>1623407.6099999999</v>
      </c>
      <c r="S86" s="163"/>
      <c r="T86" s="163">
        <f>SUM(T85:U85)</f>
        <v>1568584.5999999994</v>
      </c>
      <c r="U86" s="163"/>
      <c r="V86" s="163">
        <f>SUM(V85:W85)</f>
        <v>1650260.2000000007</v>
      </c>
      <c r="W86" s="163"/>
      <c r="X86" s="163">
        <f>SUM(X85:Y85)</f>
        <v>1503568.2600000002</v>
      </c>
      <c r="Y86" s="163"/>
      <c r="Z86" s="163">
        <f>SUM(Z85:AA85)</f>
        <v>19634580.460000005</v>
      </c>
      <c r="AA86" s="163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86"/>
  <sheetViews>
    <sheetView workbookViewId="0">
      <pane xSplit="1" ySplit="2" topLeftCell="B57" activePane="bottomRight" state="frozen"/>
      <selection pane="topRight" activeCell="B1" sqref="B1"/>
      <selection pane="bottomLeft" activeCell="A3" sqref="A3"/>
      <selection pane="bottomRight" activeCell="W79" sqref="W79"/>
    </sheetView>
  </sheetViews>
  <sheetFormatPr defaultRowHeight="15" x14ac:dyDescent="0.25"/>
  <cols>
    <col min="1" max="1" width="14.28515625" style="1" bestFit="1" customWidth="1"/>
    <col min="2" max="25" width="13.5703125" customWidth="1"/>
    <col min="26" max="27" width="14" customWidth="1"/>
  </cols>
  <sheetData>
    <row r="1" spans="1:27" s="7" customFormat="1" x14ac:dyDescent="0.25">
      <c r="A1" s="7" t="s">
        <v>109</v>
      </c>
      <c r="B1" s="162" t="s">
        <v>101</v>
      </c>
      <c r="C1" s="162"/>
      <c r="D1" s="162" t="s">
        <v>102</v>
      </c>
      <c r="E1" s="162"/>
      <c r="F1" s="162" t="s">
        <v>103</v>
      </c>
      <c r="G1" s="162"/>
      <c r="H1" s="162" t="s">
        <v>104</v>
      </c>
      <c r="I1" s="162"/>
      <c r="J1" s="162" t="s">
        <v>105</v>
      </c>
      <c r="K1" s="162"/>
      <c r="L1" s="162" t="s">
        <v>106</v>
      </c>
      <c r="M1" s="162"/>
      <c r="N1" s="162" t="s">
        <v>95</v>
      </c>
      <c r="O1" s="162"/>
      <c r="P1" s="162" t="s">
        <v>96</v>
      </c>
      <c r="Q1" s="162"/>
      <c r="R1" s="162" t="s">
        <v>97</v>
      </c>
      <c r="S1" s="162"/>
      <c r="T1" s="162" t="s">
        <v>98</v>
      </c>
      <c r="U1" s="162"/>
      <c r="V1" s="162" t="s">
        <v>99</v>
      </c>
      <c r="W1" s="162"/>
      <c r="X1" s="162" t="s">
        <v>100</v>
      </c>
      <c r="Y1" s="162"/>
      <c r="Z1" s="162" t="s">
        <v>94</v>
      </c>
      <c r="AA1" s="162"/>
    </row>
    <row r="2" spans="1:27" x14ac:dyDescent="0.25">
      <c r="A2" s="7"/>
      <c r="B2" s="7" t="s">
        <v>83</v>
      </c>
      <c r="C2" s="7" t="s">
        <v>82</v>
      </c>
      <c r="D2" s="7" t="s">
        <v>83</v>
      </c>
      <c r="E2" s="7" t="s">
        <v>82</v>
      </c>
      <c r="F2" s="7" t="s">
        <v>83</v>
      </c>
      <c r="G2" s="7" t="s">
        <v>82</v>
      </c>
      <c r="H2" s="7" t="s">
        <v>83</v>
      </c>
      <c r="I2" s="7" t="s">
        <v>82</v>
      </c>
      <c r="J2" s="7" t="s">
        <v>83</v>
      </c>
      <c r="K2" s="7" t="s">
        <v>82</v>
      </c>
      <c r="L2" s="7" t="s">
        <v>83</v>
      </c>
      <c r="M2" s="7" t="s">
        <v>82</v>
      </c>
      <c r="N2" s="7" t="s">
        <v>83</v>
      </c>
      <c r="O2" s="7" t="s">
        <v>82</v>
      </c>
      <c r="P2" s="7" t="s">
        <v>83</v>
      </c>
      <c r="Q2" s="7" t="s">
        <v>82</v>
      </c>
      <c r="R2" s="7" t="s">
        <v>83</v>
      </c>
      <c r="S2" s="7" t="s">
        <v>82</v>
      </c>
      <c r="T2" s="7" t="s">
        <v>83</v>
      </c>
      <c r="U2" s="7" t="s">
        <v>82</v>
      </c>
      <c r="V2" s="7" t="s">
        <v>83</v>
      </c>
      <c r="W2" s="7" t="s">
        <v>82</v>
      </c>
      <c r="X2" s="7" t="s">
        <v>83</v>
      </c>
      <c r="Y2" s="7" t="s">
        <v>82</v>
      </c>
      <c r="Z2" s="7" t="s">
        <v>83</v>
      </c>
      <c r="AA2" s="7" t="s">
        <v>82</v>
      </c>
    </row>
    <row r="3" spans="1:27" x14ac:dyDescent="0.25">
      <c r="A3" s="1" t="s">
        <v>0</v>
      </c>
      <c r="B3" s="8">
        <v>2744.89</v>
      </c>
      <c r="C3" s="8">
        <v>15401.23</v>
      </c>
      <c r="D3" s="8">
        <v>2572.66</v>
      </c>
      <c r="E3" s="8">
        <v>14751.89</v>
      </c>
      <c r="F3" s="8">
        <v>2764.55</v>
      </c>
      <c r="G3" s="8">
        <v>14660.42</v>
      </c>
      <c r="H3" s="8">
        <v>2723.52</v>
      </c>
      <c r="I3" s="8">
        <v>14903.66</v>
      </c>
      <c r="J3" s="8">
        <v>3397.17</v>
      </c>
      <c r="K3" s="8">
        <v>14032.56</v>
      </c>
      <c r="L3" s="8">
        <v>2830.81</v>
      </c>
      <c r="M3" s="8">
        <v>13995.83</v>
      </c>
      <c r="N3" s="8">
        <v>2637.61</v>
      </c>
      <c r="O3" s="8">
        <v>13989.59</v>
      </c>
      <c r="P3" s="8">
        <v>2665.28</v>
      </c>
      <c r="Q3" s="8">
        <v>14128.19</v>
      </c>
      <c r="R3" s="8">
        <v>3131.59</v>
      </c>
      <c r="S3" s="8">
        <v>13979.89</v>
      </c>
      <c r="T3" s="8">
        <v>2622.63</v>
      </c>
      <c r="U3" s="8">
        <v>10079.69</v>
      </c>
      <c r="V3" s="8">
        <v>3159.16</v>
      </c>
      <c r="W3" s="8">
        <v>6852.38</v>
      </c>
      <c r="X3" s="8">
        <v>3085.74</v>
      </c>
      <c r="Y3" s="8">
        <v>13861.39</v>
      </c>
      <c r="Z3" s="3">
        <f>SUM(B3,D3,F3,H3,J3,L3,N3,P3,R3,T3,V3,X3)</f>
        <v>34335.61</v>
      </c>
      <c r="AA3" s="3">
        <f t="shared" ref="AA3:AA62" si="0">SUM(C3,E3,G3,I3,K3,M3,O3,Q3,S3,U3,W3,Y3)</f>
        <v>160636.71999999997</v>
      </c>
    </row>
    <row r="4" spans="1:27" x14ac:dyDescent="0.25">
      <c r="A4" s="1" t="s">
        <v>1</v>
      </c>
      <c r="B4" s="8">
        <v>3149.44</v>
      </c>
      <c r="C4" s="8">
        <v>15979.19</v>
      </c>
      <c r="D4" s="8">
        <v>2951.82</v>
      </c>
      <c r="E4" s="8">
        <v>15680.51</v>
      </c>
      <c r="F4" s="8">
        <v>3172</v>
      </c>
      <c r="G4" s="8">
        <v>15624.38</v>
      </c>
      <c r="H4" s="8">
        <v>3124.92</v>
      </c>
      <c r="I4" s="8">
        <v>15315.99</v>
      </c>
      <c r="J4" s="8">
        <v>3897.85</v>
      </c>
      <c r="K4" s="8">
        <v>15449.05</v>
      </c>
      <c r="L4" s="8">
        <v>3248.02</v>
      </c>
      <c r="M4" s="8">
        <v>15482.31</v>
      </c>
      <c r="N4" s="8">
        <v>3026.34</v>
      </c>
      <c r="O4" s="8">
        <v>15483.7</v>
      </c>
      <c r="P4" s="8">
        <v>3058.1</v>
      </c>
      <c r="Q4" s="8">
        <v>15704.77</v>
      </c>
      <c r="R4" s="8">
        <v>3593.14</v>
      </c>
      <c r="S4" s="8">
        <v>15093.54</v>
      </c>
      <c r="T4" s="8">
        <v>3009.16</v>
      </c>
      <c r="U4" s="8">
        <v>15204.42</v>
      </c>
      <c r="V4" s="8">
        <v>3624.76</v>
      </c>
      <c r="W4" s="8">
        <v>2638.94</v>
      </c>
      <c r="X4" s="8">
        <v>3540.53</v>
      </c>
      <c r="Y4" s="8">
        <v>15561.32</v>
      </c>
      <c r="Z4" s="3">
        <f t="shared" ref="Z4:Z67" si="1">SUM(B4,D4,F4,H4,J4,L4,N4,P4,R4,T4,V4,X4)</f>
        <v>39396.079999999994</v>
      </c>
      <c r="AA4" s="3">
        <f t="shared" si="0"/>
        <v>173218.12000000002</v>
      </c>
    </row>
    <row r="5" spans="1:27" x14ac:dyDescent="0.25">
      <c r="A5" s="1" t="s">
        <v>2</v>
      </c>
      <c r="B5" s="8">
        <v>1115.99</v>
      </c>
      <c r="C5" s="8">
        <v>4684.68</v>
      </c>
      <c r="D5" s="8">
        <v>1045.97</v>
      </c>
      <c r="E5" s="8">
        <v>4783.78</v>
      </c>
      <c r="F5" s="8">
        <v>1123.98</v>
      </c>
      <c r="G5" s="8">
        <v>4814.2700000000004</v>
      </c>
      <c r="H5" s="8">
        <v>1107.3</v>
      </c>
      <c r="I5" s="8">
        <v>5223.83</v>
      </c>
      <c r="J5" s="8">
        <v>1381.19</v>
      </c>
      <c r="K5" s="8">
        <v>5042.2700000000004</v>
      </c>
      <c r="L5" s="8">
        <v>1150.92</v>
      </c>
      <c r="M5" s="8">
        <v>5152.46</v>
      </c>
      <c r="N5" s="8">
        <v>1072.3699999999999</v>
      </c>
      <c r="O5" s="8">
        <v>5171.8599999999997</v>
      </c>
      <c r="P5" s="8">
        <v>1083.6199999999999</v>
      </c>
      <c r="Q5" s="8">
        <v>5227.3</v>
      </c>
      <c r="R5" s="8">
        <v>1273.21</v>
      </c>
      <c r="S5" s="8">
        <v>5086.62</v>
      </c>
      <c r="T5" s="8">
        <v>1066.28</v>
      </c>
      <c r="U5" s="8">
        <v>4277.8900000000003</v>
      </c>
      <c r="V5" s="8">
        <v>1284.42</v>
      </c>
      <c r="W5" s="8">
        <v>3128.2</v>
      </c>
      <c r="X5" s="8">
        <v>1254.57</v>
      </c>
      <c r="Y5" s="8">
        <v>5233.54</v>
      </c>
      <c r="Z5" s="3">
        <f t="shared" si="1"/>
        <v>13959.82</v>
      </c>
      <c r="AA5" s="3">
        <f t="shared" si="0"/>
        <v>57826.7</v>
      </c>
    </row>
    <row r="6" spans="1:27" x14ac:dyDescent="0.25">
      <c r="A6" s="1" t="s">
        <v>3</v>
      </c>
      <c r="B6" s="8">
        <v>1662.73</v>
      </c>
      <c r="C6" s="8">
        <v>6823.28</v>
      </c>
      <c r="D6" s="8">
        <v>1558.4</v>
      </c>
      <c r="E6" s="8">
        <v>6802.49</v>
      </c>
      <c r="F6" s="8">
        <v>1674.64</v>
      </c>
      <c r="G6" s="8">
        <v>6796.94</v>
      </c>
      <c r="H6" s="8">
        <v>1649.78</v>
      </c>
      <c r="I6" s="8">
        <v>6860.01</v>
      </c>
      <c r="J6" s="8">
        <v>2057.85</v>
      </c>
      <c r="K6" s="8">
        <v>6630.62</v>
      </c>
      <c r="L6" s="8">
        <v>1714.77</v>
      </c>
      <c r="M6" s="8">
        <v>6699.92</v>
      </c>
      <c r="N6" s="8">
        <v>1597.74</v>
      </c>
      <c r="O6" s="8">
        <v>6724.18</v>
      </c>
      <c r="P6" s="8">
        <v>1614.5</v>
      </c>
      <c r="Q6" s="8">
        <v>6821.2</v>
      </c>
      <c r="R6" s="8">
        <v>1896.97</v>
      </c>
      <c r="S6" s="8">
        <v>6591.82</v>
      </c>
      <c r="T6" s="8">
        <v>1588.66</v>
      </c>
      <c r="U6" s="8">
        <v>6328.48</v>
      </c>
      <c r="V6" s="8">
        <v>1913.67</v>
      </c>
      <c r="W6" s="8">
        <v>956.34</v>
      </c>
      <c r="X6" s="8">
        <v>1869.2</v>
      </c>
      <c r="Y6" s="8">
        <v>6765.76</v>
      </c>
      <c r="Z6" s="3">
        <f t="shared" si="1"/>
        <v>20798.91</v>
      </c>
      <c r="AA6" s="3">
        <f t="shared" si="0"/>
        <v>74801.039999999994</v>
      </c>
    </row>
    <row r="7" spans="1:27" x14ac:dyDescent="0.25">
      <c r="A7" s="1" t="s">
        <v>4</v>
      </c>
      <c r="B7" s="8">
        <v>741.87</v>
      </c>
      <c r="C7" s="8">
        <v>3102.56</v>
      </c>
      <c r="D7" s="8">
        <v>695.32</v>
      </c>
      <c r="E7" s="8">
        <v>3076.23</v>
      </c>
      <c r="F7" s="8">
        <v>747.18</v>
      </c>
      <c r="G7" s="8">
        <v>3043.66</v>
      </c>
      <c r="H7" s="8">
        <v>736.09</v>
      </c>
      <c r="I7" s="8">
        <v>3092.17</v>
      </c>
      <c r="J7" s="8">
        <v>918.16</v>
      </c>
      <c r="K7" s="8">
        <v>3015.94</v>
      </c>
      <c r="L7" s="8">
        <v>765.09</v>
      </c>
      <c r="M7" s="8">
        <v>3013.86</v>
      </c>
      <c r="N7" s="8">
        <v>712.87</v>
      </c>
      <c r="O7" s="8">
        <v>2997.23</v>
      </c>
      <c r="P7" s="8">
        <v>720.35</v>
      </c>
      <c r="Q7" s="8">
        <v>3256.41</v>
      </c>
      <c r="R7" s="8">
        <v>846.38</v>
      </c>
      <c r="S7" s="8">
        <v>3056.82</v>
      </c>
      <c r="T7" s="8">
        <v>708.82</v>
      </c>
      <c r="U7" s="8">
        <v>2851.7</v>
      </c>
      <c r="V7" s="8">
        <v>853.83</v>
      </c>
      <c r="W7" s="8">
        <v>261.95</v>
      </c>
      <c r="X7" s="8">
        <v>833.99</v>
      </c>
      <c r="Y7" s="8">
        <v>2963.27</v>
      </c>
      <c r="Z7" s="3">
        <f t="shared" si="1"/>
        <v>9279.9500000000007</v>
      </c>
      <c r="AA7" s="3">
        <f t="shared" si="0"/>
        <v>33731.800000000003</v>
      </c>
    </row>
    <row r="8" spans="1:27" x14ac:dyDescent="0.25">
      <c r="A8" s="1" t="s">
        <v>5</v>
      </c>
      <c r="B8" s="8">
        <v>2901.95</v>
      </c>
      <c r="C8" s="8">
        <v>14923.06</v>
      </c>
      <c r="D8" s="8">
        <v>2719.86</v>
      </c>
      <c r="E8" s="8">
        <v>14624.38</v>
      </c>
      <c r="F8" s="8">
        <v>2922.74</v>
      </c>
      <c r="G8" s="8">
        <v>14485.09</v>
      </c>
      <c r="H8" s="8">
        <v>2879.35</v>
      </c>
      <c r="I8" s="8">
        <v>14540.53</v>
      </c>
      <c r="J8" s="8">
        <v>3591.55</v>
      </c>
      <c r="K8" s="8">
        <v>14397.08</v>
      </c>
      <c r="L8" s="8">
        <v>2992.79</v>
      </c>
      <c r="M8" s="8">
        <v>14130.27</v>
      </c>
      <c r="N8" s="8">
        <v>2788.53</v>
      </c>
      <c r="O8" s="8">
        <v>14461.52</v>
      </c>
      <c r="P8" s="8">
        <v>2817.79</v>
      </c>
      <c r="Q8" s="8">
        <v>14480.93</v>
      </c>
      <c r="R8" s="8">
        <v>3310.78</v>
      </c>
      <c r="S8" s="8">
        <v>14196.11</v>
      </c>
      <c r="T8" s="8">
        <v>2772.69</v>
      </c>
      <c r="U8" s="8">
        <v>13968.11</v>
      </c>
      <c r="V8" s="8">
        <v>3339.92</v>
      </c>
      <c r="W8" s="8">
        <v>11510.04</v>
      </c>
      <c r="X8" s="8">
        <v>3262.31</v>
      </c>
      <c r="Y8" s="8">
        <v>14355.5</v>
      </c>
      <c r="Z8" s="3">
        <f t="shared" si="1"/>
        <v>36300.259999999995</v>
      </c>
      <c r="AA8" s="3">
        <f t="shared" si="0"/>
        <v>170072.62000000002</v>
      </c>
    </row>
    <row r="9" spans="1:27" x14ac:dyDescent="0.25">
      <c r="A9" s="1" t="s">
        <v>6</v>
      </c>
      <c r="B9" s="8">
        <v>1271.6099999999999</v>
      </c>
      <c r="C9" s="8">
        <v>5103.95</v>
      </c>
      <c r="D9" s="8">
        <v>1191.82</v>
      </c>
      <c r="E9" s="8">
        <v>5109.49</v>
      </c>
      <c r="F9" s="8">
        <v>1280.71</v>
      </c>
      <c r="G9" s="8">
        <v>5124.74</v>
      </c>
      <c r="H9" s="8">
        <v>1261.7</v>
      </c>
      <c r="I9" s="8">
        <v>5101.17</v>
      </c>
      <c r="J9" s="8">
        <v>1573.78</v>
      </c>
      <c r="K9" s="8">
        <v>5074.84</v>
      </c>
      <c r="L9" s="8">
        <v>1311.41</v>
      </c>
      <c r="M9" s="8">
        <v>5073.45</v>
      </c>
      <c r="N9" s="8">
        <v>1221.9000000000001</v>
      </c>
      <c r="O9" s="8">
        <v>5076.92</v>
      </c>
      <c r="P9" s="8">
        <v>1234.73</v>
      </c>
      <c r="Q9" s="8">
        <v>5090.09</v>
      </c>
      <c r="R9" s="8">
        <v>1450.75</v>
      </c>
      <c r="S9" s="8">
        <v>5039.5</v>
      </c>
      <c r="T9" s="8">
        <v>1214.97</v>
      </c>
      <c r="U9" s="8">
        <v>4986.83</v>
      </c>
      <c r="V9" s="8">
        <v>1463.52</v>
      </c>
      <c r="W9" s="8">
        <v>1437.28</v>
      </c>
      <c r="X9" s="8">
        <v>1429.51</v>
      </c>
      <c r="Y9" s="8">
        <v>5108.1000000000004</v>
      </c>
      <c r="Z9" s="3">
        <f t="shared" si="1"/>
        <v>15906.41</v>
      </c>
      <c r="AA9" s="3">
        <f t="shared" si="0"/>
        <v>57326.359999999993</v>
      </c>
    </row>
    <row r="10" spans="1:27" x14ac:dyDescent="0.25">
      <c r="A10" s="1" t="s">
        <v>7</v>
      </c>
      <c r="B10" s="8">
        <v>900.63</v>
      </c>
      <c r="C10" s="8">
        <v>2938.32</v>
      </c>
      <c r="D10" s="8">
        <v>844.12</v>
      </c>
      <c r="E10" s="8">
        <v>2908.52</v>
      </c>
      <c r="F10" s="8">
        <v>907.08</v>
      </c>
      <c r="G10" s="8">
        <v>2879.42</v>
      </c>
      <c r="H10" s="8">
        <v>893.62</v>
      </c>
      <c r="I10" s="8">
        <v>2901.59</v>
      </c>
      <c r="J10" s="8">
        <v>1114.6500000000001</v>
      </c>
      <c r="K10" s="8">
        <v>2852.39</v>
      </c>
      <c r="L10" s="8">
        <v>928.82</v>
      </c>
      <c r="M10" s="8">
        <v>2882.88</v>
      </c>
      <c r="N10" s="8">
        <v>865.43</v>
      </c>
      <c r="O10" s="8">
        <v>2940.4</v>
      </c>
      <c r="P10" s="8">
        <v>874.51</v>
      </c>
      <c r="Q10" s="8">
        <v>2926.54</v>
      </c>
      <c r="R10" s="8">
        <v>1027.51</v>
      </c>
      <c r="S10" s="8">
        <v>2878.72</v>
      </c>
      <c r="T10" s="8">
        <v>860.51</v>
      </c>
      <c r="U10" s="8">
        <v>2840.61</v>
      </c>
      <c r="V10" s="8">
        <v>1036.55</v>
      </c>
      <c r="W10" s="8">
        <v>1459.46</v>
      </c>
      <c r="X10" s="8">
        <v>1012.47</v>
      </c>
      <c r="Y10" s="8">
        <v>2878.72</v>
      </c>
      <c r="Z10" s="3">
        <f t="shared" si="1"/>
        <v>11265.9</v>
      </c>
      <c r="AA10" s="3">
        <f t="shared" si="0"/>
        <v>33287.57</v>
      </c>
    </row>
    <row r="11" spans="1:27" x14ac:dyDescent="0.25">
      <c r="A11" s="1" t="s">
        <v>8</v>
      </c>
      <c r="B11" s="8">
        <v>1478.13</v>
      </c>
      <c r="C11" s="8">
        <v>7275.81</v>
      </c>
      <c r="D11" s="8">
        <v>1385.38</v>
      </c>
      <c r="E11" s="8">
        <v>7231.46</v>
      </c>
      <c r="F11" s="8">
        <v>1488.72</v>
      </c>
      <c r="G11" s="8">
        <v>7240.46</v>
      </c>
      <c r="H11" s="8">
        <v>1466.62</v>
      </c>
      <c r="I11" s="8">
        <v>7313.23</v>
      </c>
      <c r="J11" s="8">
        <v>1829.38</v>
      </c>
      <c r="K11" s="8">
        <v>7178.79</v>
      </c>
      <c r="L11" s="8">
        <v>1524.4</v>
      </c>
      <c r="M11" s="8">
        <v>7178.79</v>
      </c>
      <c r="N11" s="8">
        <v>1420.36</v>
      </c>
      <c r="O11" s="8">
        <v>7203.04</v>
      </c>
      <c r="P11" s="8">
        <v>1435.26</v>
      </c>
      <c r="Q11" s="8">
        <v>7257.1</v>
      </c>
      <c r="R11" s="8">
        <v>1686.37</v>
      </c>
      <c r="S11" s="8">
        <v>7078.3</v>
      </c>
      <c r="T11" s="8">
        <v>1412.29</v>
      </c>
      <c r="U11" s="8">
        <v>7010.39</v>
      </c>
      <c r="V11" s="8">
        <v>1701.21</v>
      </c>
      <c r="W11" s="8">
        <v>1615.38</v>
      </c>
      <c r="X11" s="8">
        <v>1661.68</v>
      </c>
      <c r="Y11" s="8">
        <v>7201.66</v>
      </c>
      <c r="Z11" s="3">
        <f t="shared" si="1"/>
        <v>18489.800000000003</v>
      </c>
      <c r="AA11" s="3">
        <f t="shared" si="0"/>
        <v>80784.410000000018</v>
      </c>
    </row>
    <row r="12" spans="1:27" x14ac:dyDescent="0.25">
      <c r="A12" s="1" t="s">
        <v>9</v>
      </c>
      <c r="B12" s="8">
        <v>726.4</v>
      </c>
      <c r="C12" s="8">
        <v>2739.43</v>
      </c>
      <c r="D12" s="8">
        <v>680.82</v>
      </c>
      <c r="E12" s="8">
        <v>2730.42</v>
      </c>
      <c r="F12" s="8">
        <v>731.6</v>
      </c>
      <c r="G12" s="8">
        <v>2691.61</v>
      </c>
      <c r="H12" s="8">
        <v>720.75</v>
      </c>
      <c r="I12" s="8">
        <v>2740.82</v>
      </c>
      <c r="J12" s="8">
        <v>899.02</v>
      </c>
      <c r="K12" s="8">
        <v>2740.82</v>
      </c>
      <c r="L12" s="8">
        <v>749.14</v>
      </c>
      <c r="M12" s="8">
        <v>2738.74</v>
      </c>
      <c r="N12" s="8">
        <v>698.01</v>
      </c>
      <c r="O12" s="8">
        <v>2752.6</v>
      </c>
      <c r="P12" s="8">
        <v>705.33</v>
      </c>
      <c r="Q12" s="8">
        <v>2783.09</v>
      </c>
      <c r="R12" s="8">
        <v>828.74</v>
      </c>
      <c r="S12" s="8">
        <v>2769.92</v>
      </c>
      <c r="T12" s="8">
        <v>694.05</v>
      </c>
      <c r="U12" s="8">
        <v>2708.94</v>
      </c>
      <c r="V12" s="8">
        <v>836.03</v>
      </c>
      <c r="W12" s="8">
        <v>2209.2800000000002</v>
      </c>
      <c r="X12" s="8">
        <v>816.6</v>
      </c>
      <c r="Y12" s="8">
        <v>2817.74</v>
      </c>
      <c r="Z12" s="3">
        <f t="shared" si="1"/>
        <v>9086.4900000000016</v>
      </c>
      <c r="AA12" s="3">
        <f t="shared" si="0"/>
        <v>32423.409999999996</v>
      </c>
    </row>
    <row r="13" spans="1:27" x14ac:dyDescent="0.25">
      <c r="A13" s="1" t="s">
        <v>10</v>
      </c>
      <c r="B13" s="8">
        <v>816.24</v>
      </c>
      <c r="C13" s="8">
        <v>3071.38</v>
      </c>
      <c r="D13" s="8">
        <v>765.02</v>
      </c>
      <c r="E13" s="8">
        <v>3060.29</v>
      </c>
      <c r="F13" s="8">
        <v>822.08</v>
      </c>
      <c r="G13" s="8">
        <v>3030.49</v>
      </c>
      <c r="H13" s="8">
        <v>809.88</v>
      </c>
      <c r="I13" s="8">
        <v>3121.27</v>
      </c>
      <c r="J13" s="8">
        <v>1010.2</v>
      </c>
      <c r="K13" s="8">
        <v>2884.27</v>
      </c>
      <c r="L13" s="8">
        <v>841.78</v>
      </c>
      <c r="M13" s="8">
        <v>3006.93</v>
      </c>
      <c r="N13" s="8">
        <v>784.33</v>
      </c>
      <c r="O13" s="8">
        <v>3000</v>
      </c>
      <c r="P13" s="8">
        <v>792.56</v>
      </c>
      <c r="Q13" s="8">
        <v>3128.2</v>
      </c>
      <c r="R13" s="8">
        <v>931.23</v>
      </c>
      <c r="S13" s="8">
        <v>2931.39</v>
      </c>
      <c r="T13" s="8">
        <v>779.88</v>
      </c>
      <c r="U13" s="8">
        <v>2986.14</v>
      </c>
      <c r="V13" s="8">
        <v>939.42</v>
      </c>
      <c r="W13" s="8">
        <v>1304.92</v>
      </c>
      <c r="X13" s="8">
        <v>917.59</v>
      </c>
      <c r="Y13" s="8">
        <v>3158</v>
      </c>
      <c r="Z13" s="3">
        <f t="shared" si="1"/>
        <v>10210.209999999999</v>
      </c>
      <c r="AA13" s="3">
        <f t="shared" si="0"/>
        <v>34683.279999999999</v>
      </c>
    </row>
    <row r="14" spans="1:27" x14ac:dyDescent="0.25">
      <c r="A14" s="1" t="s">
        <v>11</v>
      </c>
      <c r="B14" s="8">
        <v>1422.04</v>
      </c>
      <c r="C14" s="8">
        <v>7340.81</v>
      </c>
      <c r="D14" s="8">
        <v>1332.81</v>
      </c>
      <c r="E14" s="8">
        <v>7293.76</v>
      </c>
      <c r="F14" s="8">
        <v>1432.22</v>
      </c>
      <c r="G14" s="8">
        <v>7361.36</v>
      </c>
      <c r="H14" s="8">
        <v>1410.96</v>
      </c>
      <c r="I14" s="8">
        <v>7572.83</v>
      </c>
      <c r="J14" s="8">
        <v>1759.96</v>
      </c>
      <c r="K14" s="8">
        <v>7232.47</v>
      </c>
      <c r="L14" s="8">
        <v>1466.55</v>
      </c>
      <c r="M14" s="8">
        <v>7459.23</v>
      </c>
      <c r="N14" s="8">
        <v>1366.46</v>
      </c>
      <c r="O14" s="8">
        <v>7374.07</v>
      </c>
      <c r="P14" s="8">
        <v>1380.79</v>
      </c>
      <c r="Q14" s="8">
        <v>7562.9</v>
      </c>
      <c r="R14" s="8">
        <v>1622.37</v>
      </c>
      <c r="S14" s="8">
        <v>7084.95</v>
      </c>
      <c r="T14" s="8">
        <v>1358.7</v>
      </c>
      <c r="U14" s="8">
        <v>7117.77</v>
      </c>
      <c r="V14" s="8">
        <v>1636.65</v>
      </c>
      <c r="W14" s="8">
        <v>1764.08</v>
      </c>
      <c r="X14" s="8">
        <v>1598.62</v>
      </c>
      <c r="Y14" s="8">
        <v>7341.18</v>
      </c>
      <c r="Z14" s="3">
        <f t="shared" si="1"/>
        <v>17788.13</v>
      </c>
      <c r="AA14" s="3">
        <f t="shared" si="0"/>
        <v>82505.41</v>
      </c>
    </row>
    <row r="15" spans="1:27" x14ac:dyDescent="0.25">
      <c r="A15" s="1" t="s">
        <v>12</v>
      </c>
      <c r="B15" s="8">
        <v>1753.67</v>
      </c>
      <c r="C15" s="8">
        <v>8265.41</v>
      </c>
      <c r="D15" s="8">
        <v>1643.63</v>
      </c>
      <c r="E15" s="8">
        <v>8172.55</v>
      </c>
      <c r="F15" s="8">
        <v>1766.22</v>
      </c>
      <c r="G15" s="8">
        <v>8103.94</v>
      </c>
      <c r="H15" s="8">
        <v>1740.01</v>
      </c>
      <c r="I15" s="8">
        <v>8232.15</v>
      </c>
      <c r="J15" s="8">
        <v>2170.39</v>
      </c>
      <c r="K15" s="8">
        <v>8013.16</v>
      </c>
      <c r="L15" s="8">
        <v>1808.56</v>
      </c>
      <c r="M15" s="8">
        <v>7879.41</v>
      </c>
      <c r="N15" s="8">
        <v>1685.12</v>
      </c>
      <c r="O15" s="8">
        <v>8281.35</v>
      </c>
      <c r="P15" s="8">
        <v>1702.8</v>
      </c>
      <c r="Q15" s="8">
        <v>8275.11</v>
      </c>
      <c r="R15" s="8">
        <v>2000.72</v>
      </c>
      <c r="S15" s="8">
        <v>8049.2</v>
      </c>
      <c r="T15" s="8">
        <v>1675.55</v>
      </c>
      <c r="U15" s="8">
        <v>8088.7</v>
      </c>
      <c r="V15" s="8">
        <v>2018.33</v>
      </c>
      <c r="W15" s="8">
        <v>6801.8</v>
      </c>
      <c r="X15" s="8">
        <v>1971.43</v>
      </c>
      <c r="Y15" s="8">
        <v>8248.09</v>
      </c>
      <c r="Z15" s="3">
        <f t="shared" si="1"/>
        <v>21936.43</v>
      </c>
      <c r="AA15" s="3">
        <f t="shared" si="0"/>
        <v>96410.87</v>
      </c>
    </row>
    <row r="16" spans="1:27" x14ac:dyDescent="0.25">
      <c r="A16" s="1" t="s">
        <v>13</v>
      </c>
      <c r="B16" s="8">
        <v>2222.5500000000002</v>
      </c>
      <c r="C16" s="8">
        <v>9849.61</v>
      </c>
      <c r="D16" s="8">
        <v>2083.09</v>
      </c>
      <c r="E16" s="8">
        <v>9653.49</v>
      </c>
      <c r="F16" s="8">
        <v>2238.4699999999998</v>
      </c>
      <c r="G16" s="8">
        <v>9568.94</v>
      </c>
      <c r="H16" s="8">
        <v>2205.2399999999998</v>
      </c>
      <c r="I16" s="8">
        <v>9510.73</v>
      </c>
      <c r="J16" s="8">
        <v>2750.7</v>
      </c>
      <c r="K16" s="8">
        <v>9340.25</v>
      </c>
      <c r="L16" s="8">
        <v>2292.12</v>
      </c>
      <c r="M16" s="8">
        <v>8899.51</v>
      </c>
      <c r="N16" s="8">
        <v>2135.6799999999998</v>
      </c>
      <c r="O16" s="8">
        <v>9574.49</v>
      </c>
      <c r="P16" s="8">
        <v>2158.09</v>
      </c>
      <c r="Q16" s="8">
        <v>9263.33</v>
      </c>
      <c r="R16" s="8">
        <v>2535.66</v>
      </c>
      <c r="S16" s="8">
        <v>9085.23</v>
      </c>
      <c r="T16" s="8">
        <v>2123.5500000000002</v>
      </c>
      <c r="U16" s="8">
        <v>8929.31</v>
      </c>
      <c r="V16" s="8">
        <v>2557.98</v>
      </c>
      <c r="W16" s="8">
        <v>7775.46</v>
      </c>
      <c r="X16" s="8">
        <v>2498.54</v>
      </c>
      <c r="Y16" s="8">
        <v>9107.41</v>
      </c>
      <c r="Z16" s="3">
        <f t="shared" si="1"/>
        <v>27801.67</v>
      </c>
      <c r="AA16" s="3">
        <f t="shared" si="0"/>
        <v>110557.76000000001</v>
      </c>
    </row>
    <row r="17" spans="1:27" x14ac:dyDescent="0.25">
      <c r="A17" s="1" t="s">
        <v>14</v>
      </c>
      <c r="B17" s="8">
        <v>2502.85</v>
      </c>
      <c r="C17" s="8">
        <v>11753.97</v>
      </c>
      <c r="D17" s="8">
        <v>2345.8000000000002</v>
      </c>
      <c r="E17" s="8">
        <v>11787.93</v>
      </c>
      <c r="F17" s="8">
        <v>2520.77</v>
      </c>
      <c r="G17" s="8">
        <v>11774.07</v>
      </c>
      <c r="H17" s="8">
        <v>2483.35</v>
      </c>
      <c r="I17" s="8">
        <v>11852.38</v>
      </c>
      <c r="J17" s="8">
        <v>3097.6</v>
      </c>
      <c r="K17" s="8">
        <v>11603.59</v>
      </c>
      <c r="L17" s="8">
        <v>2581.19</v>
      </c>
      <c r="M17" s="8">
        <v>11333.32</v>
      </c>
      <c r="N17" s="8">
        <v>2405.02</v>
      </c>
      <c r="O17" s="8">
        <v>11968.8</v>
      </c>
      <c r="P17" s="8">
        <v>2430.25</v>
      </c>
      <c r="Q17" s="8">
        <v>11781.69</v>
      </c>
      <c r="R17" s="8">
        <v>2855.45</v>
      </c>
      <c r="S17" s="8">
        <v>11474.69</v>
      </c>
      <c r="T17" s="8">
        <v>2391.36</v>
      </c>
      <c r="U17" s="8">
        <v>10970.19</v>
      </c>
      <c r="V17" s="8">
        <v>2880.58</v>
      </c>
      <c r="W17" s="8">
        <v>4920.99</v>
      </c>
      <c r="X17" s="8">
        <v>2813.64</v>
      </c>
      <c r="Y17" s="8">
        <v>11683.98</v>
      </c>
      <c r="Z17" s="3">
        <f t="shared" si="1"/>
        <v>31307.86</v>
      </c>
      <c r="AA17" s="3">
        <f t="shared" si="0"/>
        <v>132905.60000000003</v>
      </c>
    </row>
    <row r="18" spans="1:27" x14ac:dyDescent="0.25">
      <c r="A18" s="1" t="s">
        <v>15</v>
      </c>
      <c r="B18" s="8">
        <v>1663.07</v>
      </c>
      <c r="C18" s="8">
        <v>9057.34</v>
      </c>
      <c r="D18" s="8">
        <v>1558.71</v>
      </c>
      <c r="E18" s="8">
        <v>8958.2900000000009</v>
      </c>
      <c r="F18" s="8">
        <v>1674.98</v>
      </c>
      <c r="G18" s="8">
        <v>8975.6200000000008</v>
      </c>
      <c r="H18" s="8">
        <v>1650.12</v>
      </c>
      <c r="I18" s="8">
        <v>9040.07</v>
      </c>
      <c r="J18" s="8">
        <v>2058.27</v>
      </c>
      <c r="K18" s="8">
        <v>8939.5</v>
      </c>
      <c r="L18" s="8">
        <v>1715.12</v>
      </c>
      <c r="M18" s="8">
        <v>8898.09</v>
      </c>
      <c r="N18" s="8">
        <v>1598.06</v>
      </c>
      <c r="O18" s="8">
        <v>8990.2800000000007</v>
      </c>
      <c r="P18" s="8">
        <v>1614.83</v>
      </c>
      <c r="Q18" s="8">
        <v>8997.16</v>
      </c>
      <c r="R18" s="8">
        <v>1897.36</v>
      </c>
      <c r="S18" s="8">
        <v>8976.2999999999993</v>
      </c>
      <c r="T18" s="8">
        <v>1588.99</v>
      </c>
      <c r="U18" s="8">
        <v>8522.7000000000007</v>
      </c>
      <c r="V18" s="8">
        <v>1914.06</v>
      </c>
      <c r="W18" s="8">
        <v>7854.42</v>
      </c>
      <c r="X18" s="8">
        <v>1869.58</v>
      </c>
      <c r="Y18" s="8">
        <v>9174.56</v>
      </c>
      <c r="Z18" s="3">
        <f t="shared" si="1"/>
        <v>20803.150000000001</v>
      </c>
      <c r="AA18" s="3">
        <f t="shared" si="0"/>
        <v>106384.33</v>
      </c>
    </row>
    <row r="19" spans="1:27" x14ac:dyDescent="0.25">
      <c r="A19" s="1" t="s">
        <v>16</v>
      </c>
      <c r="B19" s="8">
        <v>13704.67</v>
      </c>
      <c r="C19" s="8">
        <v>79360.28</v>
      </c>
      <c r="D19" s="8">
        <v>12844.74</v>
      </c>
      <c r="E19" s="8">
        <v>78435.820000000007</v>
      </c>
      <c r="F19" s="8">
        <v>13802.82</v>
      </c>
      <c r="G19" s="8">
        <v>78526.600000000006</v>
      </c>
      <c r="H19" s="8">
        <v>13597.94</v>
      </c>
      <c r="I19" s="8">
        <v>79260.490000000005</v>
      </c>
      <c r="J19" s="8">
        <v>16961.349999999999</v>
      </c>
      <c r="K19" s="8">
        <v>78386.62</v>
      </c>
      <c r="L19" s="8">
        <v>14133.64</v>
      </c>
      <c r="M19" s="8">
        <v>71737.97</v>
      </c>
      <c r="N19" s="8">
        <v>13169</v>
      </c>
      <c r="O19" s="8">
        <v>75816.97</v>
      </c>
      <c r="P19" s="8">
        <v>13307.19</v>
      </c>
      <c r="Q19" s="8">
        <v>88934.080000000002</v>
      </c>
      <c r="R19" s="8">
        <v>15635.38</v>
      </c>
      <c r="S19" s="8">
        <v>78937.55</v>
      </c>
      <c r="T19" s="8">
        <v>13094.22</v>
      </c>
      <c r="U19" s="8">
        <v>68338.12</v>
      </c>
      <c r="V19" s="8">
        <v>15772.99</v>
      </c>
      <c r="W19" s="8">
        <v>36905.72</v>
      </c>
      <c r="X19" s="8">
        <v>15406.45</v>
      </c>
      <c r="Y19" s="8">
        <v>69749.759999999995</v>
      </c>
      <c r="Z19" s="3">
        <f t="shared" si="1"/>
        <v>171430.38999999998</v>
      </c>
      <c r="AA19" s="3">
        <f t="shared" si="0"/>
        <v>884389.98</v>
      </c>
    </row>
    <row r="20" spans="1:27" x14ac:dyDescent="0.25">
      <c r="A20" s="1" t="s">
        <v>17</v>
      </c>
      <c r="B20" s="8">
        <v>6368.58</v>
      </c>
      <c r="C20" s="8">
        <v>34885.199999999997</v>
      </c>
      <c r="D20" s="8">
        <v>5968.96</v>
      </c>
      <c r="E20" s="8">
        <v>34720.120000000003</v>
      </c>
      <c r="F20" s="8">
        <v>6414.18</v>
      </c>
      <c r="G20" s="8">
        <v>34578.050000000003</v>
      </c>
      <c r="H20" s="8">
        <v>6318.98</v>
      </c>
      <c r="I20" s="8">
        <v>34717.480000000003</v>
      </c>
      <c r="J20" s="8">
        <v>7881.96</v>
      </c>
      <c r="K20" s="8">
        <v>34426.870000000003</v>
      </c>
      <c r="L20" s="8">
        <v>6567.92</v>
      </c>
      <c r="M20" s="8">
        <v>32915.15</v>
      </c>
      <c r="N20" s="8">
        <v>6119.65</v>
      </c>
      <c r="O20" s="8">
        <v>35642.199999999997</v>
      </c>
      <c r="P20" s="8">
        <v>6183.87</v>
      </c>
      <c r="Q20" s="8">
        <v>34592.550000000003</v>
      </c>
      <c r="R20" s="8">
        <v>7265.78</v>
      </c>
      <c r="S20" s="8">
        <v>33988.99</v>
      </c>
      <c r="T20" s="8">
        <v>6084.9</v>
      </c>
      <c r="U20" s="8">
        <v>30723.02</v>
      </c>
      <c r="V20" s="8">
        <v>7329.73</v>
      </c>
      <c r="W20" s="8">
        <v>27354.41</v>
      </c>
      <c r="X20" s="8">
        <v>7159.4</v>
      </c>
      <c r="Y20" s="8">
        <v>34360.42</v>
      </c>
      <c r="Z20" s="3">
        <f t="shared" si="1"/>
        <v>79663.91</v>
      </c>
      <c r="AA20" s="3">
        <f t="shared" si="0"/>
        <v>402904.45999999996</v>
      </c>
    </row>
    <row r="21" spans="1:27" x14ac:dyDescent="0.25">
      <c r="A21" s="1" t="s">
        <v>18</v>
      </c>
      <c r="B21" s="8">
        <v>689.94</v>
      </c>
      <c r="C21" s="8">
        <v>3847.54</v>
      </c>
      <c r="D21" s="8">
        <v>646.65</v>
      </c>
      <c r="E21" s="8">
        <v>3819.82</v>
      </c>
      <c r="F21" s="8">
        <v>694.88</v>
      </c>
      <c r="G21" s="8">
        <v>3839.22</v>
      </c>
      <c r="H21" s="8">
        <v>684.57</v>
      </c>
      <c r="I21" s="8">
        <v>3933.47</v>
      </c>
      <c r="J21" s="8">
        <v>853.89</v>
      </c>
      <c r="K21" s="8">
        <v>3847.54</v>
      </c>
      <c r="L21" s="8">
        <v>711.54</v>
      </c>
      <c r="M21" s="8">
        <v>3862.78</v>
      </c>
      <c r="N21" s="8">
        <v>662.97</v>
      </c>
      <c r="O21" s="8">
        <v>3855.16</v>
      </c>
      <c r="P21" s="8">
        <v>669.93</v>
      </c>
      <c r="Q21" s="8">
        <v>3857.93</v>
      </c>
      <c r="R21" s="8">
        <v>787.14</v>
      </c>
      <c r="S21" s="8">
        <v>3856.55</v>
      </c>
      <c r="T21" s="8">
        <v>659.21</v>
      </c>
      <c r="U21" s="8">
        <v>3545.39</v>
      </c>
      <c r="V21" s="8">
        <v>794.07</v>
      </c>
      <c r="W21" s="8">
        <v>3241.16</v>
      </c>
      <c r="X21" s="8">
        <v>775.62</v>
      </c>
      <c r="Y21" s="8">
        <v>3912.68</v>
      </c>
      <c r="Z21" s="3">
        <f t="shared" si="1"/>
        <v>8630.4100000000017</v>
      </c>
      <c r="AA21" s="3">
        <f t="shared" si="0"/>
        <v>45419.24</v>
      </c>
    </row>
    <row r="22" spans="1:27" x14ac:dyDescent="0.25">
      <c r="A22" s="1" t="s">
        <v>19</v>
      </c>
      <c r="B22" s="8">
        <v>1918.89</v>
      </c>
      <c r="C22" s="8">
        <v>11377.04</v>
      </c>
      <c r="D22" s="8">
        <v>1798.48</v>
      </c>
      <c r="E22" s="8">
        <v>11249.8</v>
      </c>
      <c r="F22" s="8">
        <v>1932.63</v>
      </c>
      <c r="G22" s="8">
        <v>11311.4</v>
      </c>
      <c r="H22" s="8">
        <v>1903.94</v>
      </c>
      <c r="I22" s="8">
        <v>11260.85</v>
      </c>
      <c r="J22" s="8">
        <v>2374.88</v>
      </c>
      <c r="K22" s="8">
        <v>11223.1</v>
      </c>
      <c r="L22" s="8">
        <v>1978.95</v>
      </c>
      <c r="M22" s="8">
        <v>11221.66</v>
      </c>
      <c r="N22" s="8">
        <v>1843.88</v>
      </c>
      <c r="O22" s="8">
        <v>11333.27</v>
      </c>
      <c r="P22" s="8">
        <v>1863.23</v>
      </c>
      <c r="Q22" s="8">
        <v>11286.68</v>
      </c>
      <c r="R22" s="8">
        <v>2189.2199999999998</v>
      </c>
      <c r="S22" s="8">
        <v>11228.29</v>
      </c>
      <c r="T22" s="8">
        <v>1833.41</v>
      </c>
      <c r="U22" s="8">
        <v>10886.89</v>
      </c>
      <c r="V22" s="8">
        <v>2208.48</v>
      </c>
      <c r="W22" s="8">
        <v>10465.56</v>
      </c>
      <c r="X22" s="8">
        <v>2157.16</v>
      </c>
      <c r="Y22" s="8">
        <v>11427.38</v>
      </c>
      <c r="Z22" s="3">
        <f t="shared" si="1"/>
        <v>24003.15</v>
      </c>
      <c r="AA22" s="3">
        <f t="shared" si="0"/>
        <v>134271.91999999998</v>
      </c>
    </row>
    <row r="23" spans="1:27" x14ac:dyDescent="0.25">
      <c r="A23" s="1" t="s">
        <v>20</v>
      </c>
      <c r="B23" s="8">
        <v>1223.8399999999999</v>
      </c>
      <c r="C23" s="8">
        <v>4490.18</v>
      </c>
      <c r="D23" s="8">
        <v>1147.05</v>
      </c>
      <c r="E23" s="8">
        <v>4478.0600000000004</v>
      </c>
      <c r="F23" s="8">
        <v>1232.6099999999999</v>
      </c>
      <c r="G23" s="8">
        <v>4458.46</v>
      </c>
      <c r="H23" s="8">
        <v>1214.31</v>
      </c>
      <c r="I23" s="8">
        <v>4458.4799999999996</v>
      </c>
      <c r="J23" s="8">
        <v>1514.67</v>
      </c>
      <c r="K23" s="8">
        <v>4487.3599999999997</v>
      </c>
      <c r="L23" s="8">
        <v>1262.1500000000001</v>
      </c>
      <c r="M23" s="8">
        <v>4448.37</v>
      </c>
      <c r="N23" s="8">
        <v>1176.01</v>
      </c>
      <c r="O23" s="8">
        <v>4485.05</v>
      </c>
      <c r="P23" s="8">
        <v>1188.3499999999999</v>
      </c>
      <c r="Q23" s="8">
        <v>4498.12</v>
      </c>
      <c r="R23" s="8">
        <v>1396.26</v>
      </c>
      <c r="S23" s="8">
        <v>4515.32</v>
      </c>
      <c r="T23" s="8">
        <v>1169.33</v>
      </c>
      <c r="U23" s="8">
        <v>4464</v>
      </c>
      <c r="V23" s="8">
        <v>1408.55</v>
      </c>
      <c r="W23" s="8">
        <v>4535.6000000000004</v>
      </c>
      <c r="X23" s="8">
        <v>1375.82</v>
      </c>
      <c r="Y23" s="8">
        <v>4608.3100000000004</v>
      </c>
      <c r="Z23" s="3">
        <f t="shared" si="1"/>
        <v>15308.949999999999</v>
      </c>
      <c r="AA23" s="3">
        <f t="shared" si="0"/>
        <v>53927.31</v>
      </c>
    </row>
    <row r="24" spans="1:27" x14ac:dyDescent="0.25">
      <c r="A24" s="1" t="s">
        <v>21</v>
      </c>
      <c r="B24" s="8">
        <v>1861.77</v>
      </c>
      <c r="C24" s="8">
        <v>9641.02</v>
      </c>
      <c r="D24" s="8">
        <v>1744.95</v>
      </c>
      <c r="E24" s="8">
        <v>9545.3799999999992</v>
      </c>
      <c r="F24" s="8">
        <v>1875.11</v>
      </c>
      <c r="G24" s="8">
        <v>9428.27</v>
      </c>
      <c r="H24" s="8">
        <v>1847.27</v>
      </c>
      <c r="I24" s="8">
        <v>9460.14</v>
      </c>
      <c r="J24" s="8">
        <v>2304.19</v>
      </c>
      <c r="K24" s="8">
        <v>9336.1</v>
      </c>
      <c r="L24" s="8">
        <v>1920.05</v>
      </c>
      <c r="M24" s="8">
        <v>9329.17</v>
      </c>
      <c r="N24" s="8">
        <v>1789</v>
      </c>
      <c r="O24" s="8">
        <v>9361.74</v>
      </c>
      <c r="P24" s="8">
        <v>1807.77</v>
      </c>
      <c r="Q24" s="8">
        <v>9437.27</v>
      </c>
      <c r="R24" s="8">
        <v>2124.06</v>
      </c>
      <c r="S24" s="8">
        <v>9309.76</v>
      </c>
      <c r="T24" s="8">
        <v>1778.84</v>
      </c>
      <c r="U24" s="8">
        <v>9172.5499999999993</v>
      </c>
      <c r="V24" s="8">
        <v>2142.75</v>
      </c>
      <c r="W24" s="8">
        <v>4392.2299999999996</v>
      </c>
      <c r="X24" s="8">
        <v>2092.96</v>
      </c>
      <c r="Y24" s="8">
        <v>9401.93</v>
      </c>
      <c r="Z24" s="3">
        <f t="shared" si="1"/>
        <v>23288.720000000001</v>
      </c>
      <c r="AA24" s="3">
        <f t="shared" si="0"/>
        <v>107815.56</v>
      </c>
    </row>
    <row r="25" spans="1:27" x14ac:dyDescent="0.25">
      <c r="A25" s="1" t="s">
        <v>22</v>
      </c>
      <c r="B25" s="8">
        <v>3733.49</v>
      </c>
      <c r="C25" s="8">
        <v>19831.990000000002</v>
      </c>
      <c r="D25" s="8">
        <v>3499.22</v>
      </c>
      <c r="E25" s="8">
        <v>19746.38</v>
      </c>
      <c r="F25" s="8">
        <v>3760.23</v>
      </c>
      <c r="G25" s="8">
        <v>19842.89</v>
      </c>
      <c r="H25" s="8">
        <v>3704.41</v>
      </c>
      <c r="I25" s="8">
        <v>19806.919999999998</v>
      </c>
      <c r="J25" s="8">
        <v>4620.6899999999996</v>
      </c>
      <c r="K25" s="8">
        <v>19631.46</v>
      </c>
      <c r="L25" s="8">
        <v>3850.35</v>
      </c>
      <c r="M25" s="8">
        <v>19496.61</v>
      </c>
      <c r="N25" s="8">
        <v>3587.56</v>
      </c>
      <c r="O25" s="8">
        <v>19960.32</v>
      </c>
      <c r="P25" s="8">
        <v>3625.2</v>
      </c>
      <c r="Q25" s="8">
        <v>19882.29</v>
      </c>
      <c r="R25" s="8">
        <v>4259.46</v>
      </c>
      <c r="S25" s="8">
        <v>19570.560000000001</v>
      </c>
      <c r="T25" s="8">
        <v>3567.19</v>
      </c>
      <c r="U25" s="8">
        <v>16676.62</v>
      </c>
      <c r="V25" s="8">
        <v>4296.95</v>
      </c>
      <c r="W25" s="8">
        <v>14119.49</v>
      </c>
      <c r="X25" s="8">
        <v>4197.1000000000004</v>
      </c>
      <c r="Y25" s="8">
        <v>19679.91</v>
      </c>
      <c r="Z25" s="3">
        <f t="shared" si="1"/>
        <v>46701.85</v>
      </c>
      <c r="AA25" s="3">
        <f t="shared" si="0"/>
        <v>228245.43999999997</v>
      </c>
    </row>
    <row r="26" spans="1:27" x14ac:dyDescent="0.25">
      <c r="A26" s="1" t="s">
        <v>23</v>
      </c>
      <c r="B26" s="8">
        <v>15901.89</v>
      </c>
      <c r="C26" s="8">
        <v>90514.23</v>
      </c>
      <c r="D26" s="8">
        <v>14904.09</v>
      </c>
      <c r="E26" s="8">
        <v>90411.4</v>
      </c>
      <c r="F26" s="8">
        <v>16015.77</v>
      </c>
      <c r="G26" s="8">
        <v>90375.61</v>
      </c>
      <c r="H26" s="8">
        <v>15778.05</v>
      </c>
      <c r="I26" s="8">
        <v>90268.79</v>
      </c>
      <c r="J26" s="8">
        <v>19680.71</v>
      </c>
      <c r="K26" s="8">
        <v>89151.039999999994</v>
      </c>
      <c r="L26" s="8">
        <v>16399.64</v>
      </c>
      <c r="M26" s="8">
        <v>84385.27</v>
      </c>
      <c r="N26" s="8">
        <v>15280.34</v>
      </c>
      <c r="O26" s="8">
        <v>92440.05</v>
      </c>
      <c r="P26" s="8">
        <v>15440.68</v>
      </c>
      <c r="Q26" s="8">
        <v>89783.26</v>
      </c>
      <c r="R26" s="8">
        <v>18142.150000000001</v>
      </c>
      <c r="S26" s="8">
        <v>88342.65</v>
      </c>
      <c r="T26" s="8">
        <v>15193.57</v>
      </c>
      <c r="U26" s="8">
        <v>78749.09</v>
      </c>
      <c r="V26" s="8">
        <v>18301.82</v>
      </c>
      <c r="W26" s="8">
        <v>68680.87</v>
      </c>
      <c r="X26" s="8">
        <v>17876.52</v>
      </c>
      <c r="Y26" s="8">
        <v>88780.25</v>
      </c>
      <c r="Z26" s="3">
        <f t="shared" si="1"/>
        <v>198915.23</v>
      </c>
      <c r="AA26" s="3">
        <f t="shared" si="0"/>
        <v>1041882.51</v>
      </c>
    </row>
    <row r="27" spans="1:27" x14ac:dyDescent="0.25">
      <c r="A27" s="1" t="s">
        <v>24</v>
      </c>
      <c r="B27" s="8">
        <v>20846.560000000001</v>
      </c>
      <c r="C27" s="8">
        <v>117193.23</v>
      </c>
      <c r="D27" s="8">
        <v>19538.490000000002</v>
      </c>
      <c r="E27" s="8">
        <v>116554.98</v>
      </c>
      <c r="F27" s="8">
        <v>20995.85</v>
      </c>
      <c r="G27" s="8">
        <v>117096.9</v>
      </c>
      <c r="H27" s="8">
        <v>20684.22</v>
      </c>
      <c r="I27" s="8">
        <v>116145.41</v>
      </c>
      <c r="J27" s="8">
        <v>25800.39</v>
      </c>
      <c r="K27" s="8">
        <v>114636.06</v>
      </c>
      <c r="L27" s="8">
        <v>21499.08</v>
      </c>
      <c r="M27" s="8">
        <v>108430.94</v>
      </c>
      <c r="N27" s="8">
        <v>20031.740000000002</v>
      </c>
      <c r="O27" s="8">
        <v>120768.42</v>
      </c>
      <c r="P27" s="8">
        <v>20241.939999999999</v>
      </c>
      <c r="Q27" s="8">
        <v>116394.2</v>
      </c>
      <c r="R27" s="8">
        <v>23783.42</v>
      </c>
      <c r="S27" s="8">
        <v>113731.7</v>
      </c>
      <c r="T27" s="8">
        <v>19917.990000000002</v>
      </c>
      <c r="U27" s="8">
        <v>112455.19</v>
      </c>
      <c r="V27" s="8">
        <v>23992.74</v>
      </c>
      <c r="W27" s="8">
        <v>60219.62</v>
      </c>
      <c r="X27" s="8">
        <v>23435.200000000001</v>
      </c>
      <c r="Y27" s="8">
        <v>114534.19</v>
      </c>
      <c r="Z27" s="3">
        <f t="shared" si="1"/>
        <v>260767.62</v>
      </c>
      <c r="AA27" s="3">
        <f t="shared" si="0"/>
        <v>1328160.8400000001</v>
      </c>
    </row>
    <row r="28" spans="1:27" x14ac:dyDescent="0.25">
      <c r="A28" s="1" t="s">
        <v>25</v>
      </c>
      <c r="B28" s="8">
        <v>1631.62</v>
      </c>
      <c r="C28" s="8">
        <v>6791.4</v>
      </c>
      <c r="D28" s="8">
        <v>1529.24</v>
      </c>
      <c r="E28" s="8">
        <v>6732.5</v>
      </c>
      <c r="F28" s="8">
        <v>1643.31</v>
      </c>
      <c r="G28" s="8">
        <v>6715.17</v>
      </c>
      <c r="H28" s="8">
        <v>1618.92</v>
      </c>
      <c r="I28" s="8">
        <v>6787.94</v>
      </c>
      <c r="J28" s="8">
        <v>2019.35</v>
      </c>
      <c r="K28" s="8">
        <v>6507.96</v>
      </c>
      <c r="L28" s="8">
        <v>1682.69</v>
      </c>
      <c r="M28" s="8">
        <v>6566.18</v>
      </c>
      <c r="N28" s="8">
        <v>1567.85</v>
      </c>
      <c r="O28" s="8">
        <v>6675.67</v>
      </c>
      <c r="P28" s="8">
        <v>1584.3</v>
      </c>
      <c r="Q28" s="8">
        <v>6741.5</v>
      </c>
      <c r="R28" s="8">
        <v>1861.48</v>
      </c>
      <c r="S28" s="8">
        <v>6473.31</v>
      </c>
      <c r="T28" s="8">
        <v>1558.94</v>
      </c>
      <c r="U28" s="8">
        <v>6395.7</v>
      </c>
      <c r="V28" s="8">
        <v>1877.87</v>
      </c>
      <c r="W28" s="8">
        <v>2111.5700000000002</v>
      </c>
      <c r="X28" s="8">
        <v>1834.23</v>
      </c>
      <c r="Y28" s="8">
        <v>6691.61</v>
      </c>
      <c r="Z28" s="3">
        <f t="shared" si="1"/>
        <v>20409.8</v>
      </c>
      <c r="AA28" s="3">
        <f t="shared" si="0"/>
        <v>75190.510000000009</v>
      </c>
    </row>
    <row r="29" spans="1:27" x14ac:dyDescent="0.25">
      <c r="A29" s="1" t="s">
        <v>26</v>
      </c>
      <c r="B29" s="8">
        <v>796.77</v>
      </c>
      <c r="C29" s="8">
        <v>4573.1099999999997</v>
      </c>
      <c r="D29" s="8">
        <v>746.78</v>
      </c>
      <c r="E29" s="8">
        <v>4448.37</v>
      </c>
      <c r="F29" s="8">
        <v>802.48</v>
      </c>
      <c r="G29" s="8">
        <v>4451.1400000000003</v>
      </c>
      <c r="H29" s="8">
        <v>790.57</v>
      </c>
      <c r="I29" s="8">
        <v>4421.34</v>
      </c>
      <c r="J29" s="8">
        <v>986.11</v>
      </c>
      <c r="K29" s="8">
        <v>4381.84</v>
      </c>
      <c r="L29" s="8">
        <v>821.71</v>
      </c>
      <c r="M29" s="8">
        <v>4309.7700000000004</v>
      </c>
      <c r="N29" s="8">
        <v>765.63</v>
      </c>
      <c r="O29" s="8">
        <v>4521.13</v>
      </c>
      <c r="P29" s="8">
        <v>773.66</v>
      </c>
      <c r="Q29" s="8">
        <v>4322.93</v>
      </c>
      <c r="R29" s="8">
        <v>909.02</v>
      </c>
      <c r="S29" s="8">
        <v>4288.9799999999996</v>
      </c>
      <c r="T29" s="8">
        <v>761.28</v>
      </c>
      <c r="U29" s="8">
        <v>4218.9799999999996</v>
      </c>
      <c r="V29" s="8">
        <v>917.02</v>
      </c>
      <c r="W29" s="8">
        <v>3972.97</v>
      </c>
      <c r="X29" s="8">
        <v>895.71</v>
      </c>
      <c r="Y29" s="8">
        <v>4422.03</v>
      </c>
      <c r="Z29" s="3">
        <f t="shared" si="1"/>
        <v>9966.739999999998</v>
      </c>
      <c r="AA29" s="3">
        <f t="shared" si="0"/>
        <v>52332.59</v>
      </c>
    </row>
    <row r="30" spans="1:27" x14ac:dyDescent="0.25">
      <c r="A30" s="1" t="s">
        <v>27</v>
      </c>
      <c r="B30">
        <v>119.49</v>
      </c>
      <c r="C30">
        <v>361.75</v>
      </c>
      <c r="D30">
        <v>112</v>
      </c>
      <c r="E30">
        <v>352.74</v>
      </c>
      <c r="F30">
        <v>120.35</v>
      </c>
      <c r="G30">
        <v>349.97</v>
      </c>
      <c r="H30">
        <v>118.56</v>
      </c>
      <c r="I30">
        <v>352.74</v>
      </c>
      <c r="J30">
        <v>147.88999999999999</v>
      </c>
      <c r="K30">
        <v>340.26</v>
      </c>
      <c r="L30">
        <v>123.24</v>
      </c>
      <c r="M30">
        <v>343.73</v>
      </c>
      <c r="N30">
        <v>114.82</v>
      </c>
      <c r="O30">
        <v>343.73</v>
      </c>
      <c r="P30">
        <v>116.03</v>
      </c>
      <c r="Q30">
        <v>341.65</v>
      </c>
      <c r="R30">
        <v>136.33000000000001</v>
      </c>
      <c r="S30">
        <v>335.41</v>
      </c>
      <c r="T30">
        <v>114.17</v>
      </c>
      <c r="U30">
        <v>325.02</v>
      </c>
      <c r="V30">
        <v>137.53</v>
      </c>
      <c r="W30">
        <v>297.99</v>
      </c>
      <c r="X30">
        <v>134.33000000000001</v>
      </c>
      <c r="Y30">
        <v>348.58</v>
      </c>
      <c r="Z30" s="3">
        <f t="shared" si="1"/>
        <v>1494.7399999999998</v>
      </c>
      <c r="AA30" s="3">
        <f t="shared" si="0"/>
        <v>4093.5699999999997</v>
      </c>
    </row>
    <row r="31" spans="1:27" x14ac:dyDescent="0.25">
      <c r="A31" s="1" t="s">
        <v>28</v>
      </c>
      <c r="B31" s="8">
        <v>1988.83</v>
      </c>
      <c r="C31" s="8">
        <v>9955.64</v>
      </c>
      <c r="D31" s="8">
        <v>1864.04</v>
      </c>
      <c r="E31" s="8">
        <v>9966.0300000000007</v>
      </c>
      <c r="F31" s="8">
        <v>2003.07</v>
      </c>
      <c r="G31" s="8">
        <v>9980.59</v>
      </c>
      <c r="H31" s="8">
        <v>1973.34</v>
      </c>
      <c r="I31" s="8">
        <v>10045.73</v>
      </c>
      <c r="J31" s="8">
        <v>2461.44</v>
      </c>
      <c r="K31" s="8">
        <v>9927.23</v>
      </c>
      <c r="L31" s="8">
        <v>2051.08</v>
      </c>
      <c r="M31" s="8">
        <v>9956.33</v>
      </c>
      <c r="N31" s="8">
        <v>1911.09</v>
      </c>
      <c r="O31" s="8">
        <v>9985.44</v>
      </c>
      <c r="P31" s="8">
        <v>1931.15</v>
      </c>
      <c r="Q31" s="8">
        <v>10105.33</v>
      </c>
      <c r="R31" s="8">
        <v>2269.02</v>
      </c>
      <c r="S31" s="8">
        <v>9935.5400000000009</v>
      </c>
      <c r="T31" s="8">
        <v>1900.24</v>
      </c>
      <c r="U31" s="8">
        <v>9715.86</v>
      </c>
      <c r="V31" s="8">
        <v>2288.9899999999998</v>
      </c>
      <c r="W31" s="8">
        <v>1611.92</v>
      </c>
      <c r="X31" s="8">
        <v>2235.8000000000002</v>
      </c>
      <c r="Y31" s="8">
        <v>10054.040000000001</v>
      </c>
      <c r="Z31" s="3">
        <f t="shared" si="1"/>
        <v>24878.09</v>
      </c>
      <c r="AA31" s="3">
        <f t="shared" si="0"/>
        <v>111239.68000000002</v>
      </c>
    </row>
    <row r="32" spans="1:27" x14ac:dyDescent="0.25">
      <c r="A32" s="1" t="s">
        <v>29</v>
      </c>
      <c r="B32" s="8">
        <v>11870.26</v>
      </c>
      <c r="C32" s="8">
        <v>69364.460000000006</v>
      </c>
      <c r="D32" s="8">
        <v>11125.43</v>
      </c>
      <c r="E32" s="8">
        <v>69055.210000000006</v>
      </c>
      <c r="F32" s="8">
        <v>11955.27</v>
      </c>
      <c r="G32" s="8">
        <v>68959.42</v>
      </c>
      <c r="H32" s="8">
        <v>11777.82</v>
      </c>
      <c r="I32" s="8">
        <v>68614.59</v>
      </c>
      <c r="J32" s="8">
        <v>14691.03</v>
      </c>
      <c r="K32" s="8">
        <v>68134.009999999995</v>
      </c>
      <c r="L32" s="8">
        <v>12241.82</v>
      </c>
      <c r="M32" s="8">
        <v>64340.28</v>
      </c>
      <c r="N32" s="8">
        <v>11406.29</v>
      </c>
      <c r="O32" s="8">
        <v>71518.84</v>
      </c>
      <c r="P32" s="8">
        <v>11525.98</v>
      </c>
      <c r="Q32" s="8">
        <v>68647.16</v>
      </c>
      <c r="R32" s="8">
        <v>13542.54</v>
      </c>
      <c r="S32" s="8">
        <v>67508.460000000006</v>
      </c>
      <c r="T32" s="8">
        <v>11341.52</v>
      </c>
      <c r="U32" s="8">
        <v>58685.42</v>
      </c>
      <c r="V32" s="8">
        <v>13661.73</v>
      </c>
      <c r="W32" s="8">
        <v>50689.599999999999</v>
      </c>
      <c r="X32" s="8">
        <v>13344.26</v>
      </c>
      <c r="Y32" s="8">
        <v>68075.789999999994</v>
      </c>
      <c r="Z32" s="3">
        <f t="shared" si="1"/>
        <v>148483.95000000001</v>
      </c>
      <c r="AA32" s="3">
        <f t="shared" si="0"/>
        <v>793593.24000000011</v>
      </c>
    </row>
    <row r="33" spans="1:27" x14ac:dyDescent="0.25">
      <c r="A33" s="1" t="s">
        <v>30</v>
      </c>
      <c r="B33" s="8">
        <v>1450.08</v>
      </c>
      <c r="C33" s="8">
        <v>7560.43</v>
      </c>
      <c r="D33" s="8">
        <v>1359.1</v>
      </c>
      <c r="E33" s="8">
        <v>7473.73</v>
      </c>
      <c r="F33" s="8">
        <v>1460.47</v>
      </c>
      <c r="G33" s="8">
        <v>7420.71</v>
      </c>
      <c r="H33" s="8">
        <v>1438.79</v>
      </c>
      <c r="I33" s="8">
        <v>7379.88</v>
      </c>
      <c r="J33" s="8">
        <v>1794.67</v>
      </c>
      <c r="K33" s="8">
        <v>7398.84</v>
      </c>
      <c r="L33" s="8">
        <v>1495.47</v>
      </c>
      <c r="M33" s="8">
        <v>7250.03</v>
      </c>
      <c r="N33" s="8">
        <v>1393.41</v>
      </c>
      <c r="O33" s="8">
        <v>7358.19</v>
      </c>
      <c r="P33" s="8">
        <v>1408.03</v>
      </c>
      <c r="Q33" s="8">
        <v>7371.84</v>
      </c>
      <c r="R33" s="8">
        <v>1654.37</v>
      </c>
      <c r="S33" s="8">
        <v>7280.06</v>
      </c>
      <c r="T33" s="8">
        <v>1385.49</v>
      </c>
      <c r="U33" s="8">
        <v>7126.31</v>
      </c>
      <c r="V33" s="8">
        <v>1668.93</v>
      </c>
      <c r="W33" s="8">
        <v>6055.23</v>
      </c>
      <c r="X33" s="8">
        <v>1630.15</v>
      </c>
      <c r="Y33" s="8">
        <v>7484.08</v>
      </c>
      <c r="Z33" s="3">
        <f t="shared" si="1"/>
        <v>18138.96</v>
      </c>
      <c r="AA33" s="3">
        <f t="shared" si="0"/>
        <v>87159.329999999987</v>
      </c>
    </row>
    <row r="34" spans="1:27" x14ac:dyDescent="0.25">
      <c r="A34" s="1" t="s">
        <v>31</v>
      </c>
      <c r="B34" s="8">
        <v>656.63</v>
      </c>
      <c r="C34" s="8">
        <v>3742.89</v>
      </c>
      <c r="D34" s="8">
        <v>615.41999999999996</v>
      </c>
      <c r="E34" s="8">
        <v>3743.59</v>
      </c>
      <c r="F34" s="8">
        <v>661.33</v>
      </c>
      <c r="G34" s="8">
        <v>3720.02</v>
      </c>
      <c r="H34" s="8">
        <v>651.51</v>
      </c>
      <c r="I34" s="8">
        <v>3789.32</v>
      </c>
      <c r="J34" s="8">
        <v>812.66</v>
      </c>
      <c r="K34" s="8">
        <v>3690.92</v>
      </c>
      <c r="L34" s="8">
        <v>677.18</v>
      </c>
      <c r="M34" s="8">
        <v>3711.71</v>
      </c>
      <c r="N34" s="8">
        <v>630.96</v>
      </c>
      <c r="O34" s="8">
        <v>3758.14</v>
      </c>
      <c r="P34" s="8">
        <v>637.58000000000004</v>
      </c>
      <c r="Q34" s="8">
        <v>3773.39</v>
      </c>
      <c r="R34" s="8">
        <v>749.13</v>
      </c>
      <c r="S34" s="8">
        <v>3668.74</v>
      </c>
      <c r="T34" s="8">
        <v>627.38</v>
      </c>
      <c r="U34" s="8">
        <v>3351.35</v>
      </c>
      <c r="V34" s="8">
        <v>755.72</v>
      </c>
      <c r="W34" s="8">
        <v>2808.04</v>
      </c>
      <c r="X34" s="8">
        <v>738.16</v>
      </c>
      <c r="Y34" s="8">
        <v>3822.59</v>
      </c>
      <c r="Z34" s="3">
        <f t="shared" si="1"/>
        <v>8213.6600000000017</v>
      </c>
      <c r="AA34" s="3">
        <f t="shared" si="0"/>
        <v>43580.7</v>
      </c>
    </row>
    <row r="35" spans="1:27" x14ac:dyDescent="0.25">
      <c r="A35" s="1" t="s">
        <v>32</v>
      </c>
      <c r="B35" s="8">
        <v>1061.26</v>
      </c>
      <c r="C35" s="8">
        <v>4675.67</v>
      </c>
      <c r="D35" s="8">
        <v>994.67</v>
      </c>
      <c r="E35" s="8">
        <v>4584.2</v>
      </c>
      <c r="F35" s="8">
        <v>1068.8599999999999</v>
      </c>
      <c r="G35" s="8">
        <v>4618.8500000000004</v>
      </c>
      <c r="H35" s="8">
        <v>1052.99</v>
      </c>
      <c r="I35" s="8">
        <v>4617.46</v>
      </c>
      <c r="J35" s="8">
        <v>1313.45</v>
      </c>
      <c r="K35" s="8">
        <v>4607.0600000000004</v>
      </c>
      <c r="L35" s="8">
        <v>1094.48</v>
      </c>
      <c r="M35" s="8">
        <v>4583.5</v>
      </c>
      <c r="N35" s="8">
        <v>1019.78</v>
      </c>
      <c r="O35" s="8">
        <v>4611.22</v>
      </c>
      <c r="P35" s="8">
        <v>1030.48</v>
      </c>
      <c r="Q35" s="8">
        <v>4566.87</v>
      </c>
      <c r="R35" s="8">
        <v>1210.77</v>
      </c>
      <c r="S35" s="8">
        <v>4551.62</v>
      </c>
      <c r="T35" s="8">
        <v>1013.99</v>
      </c>
      <c r="U35" s="8">
        <v>4390.8500000000004</v>
      </c>
      <c r="V35" s="8">
        <v>1221.43</v>
      </c>
      <c r="W35" s="8">
        <v>4210.67</v>
      </c>
      <c r="X35" s="8">
        <v>1193.04</v>
      </c>
      <c r="Y35" s="8">
        <v>4643.1000000000004</v>
      </c>
      <c r="Z35" s="3">
        <f t="shared" si="1"/>
        <v>13275.2</v>
      </c>
      <c r="AA35" s="3">
        <f t="shared" si="0"/>
        <v>54661.07</v>
      </c>
    </row>
    <row r="36" spans="1:27" x14ac:dyDescent="0.25">
      <c r="A36" s="1" t="s">
        <v>33</v>
      </c>
      <c r="B36" s="8">
        <v>5758.95</v>
      </c>
      <c r="C36" s="8">
        <v>32218.51</v>
      </c>
      <c r="D36" s="8">
        <v>5397.59</v>
      </c>
      <c r="E36" s="8">
        <v>32041.48</v>
      </c>
      <c r="F36" s="8">
        <v>5800.19</v>
      </c>
      <c r="G36" s="8">
        <v>32393.05</v>
      </c>
      <c r="H36" s="8">
        <v>5714.1</v>
      </c>
      <c r="I36" s="8">
        <v>31867.47</v>
      </c>
      <c r="J36" s="8">
        <v>7127.47</v>
      </c>
      <c r="K36" s="8">
        <v>31747.69</v>
      </c>
      <c r="L36" s="8">
        <v>5939.21</v>
      </c>
      <c r="M36" s="8">
        <v>31207.58</v>
      </c>
      <c r="N36" s="8">
        <v>5533.85</v>
      </c>
      <c r="O36" s="8">
        <v>31174.68</v>
      </c>
      <c r="P36" s="8">
        <v>5591.92</v>
      </c>
      <c r="Q36" s="8">
        <v>31672.080000000002</v>
      </c>
      <c r="R36" s="8">
        <v>6570.27</v>
      </c>
      <c r="S36" s="8">
        <v>31152.19</v>
      </c>
      <c r="T36" s="8">
        <v>5502.43</v>
      </c>
      <c r="U36" s="8">
        <v>30564.17</v>
      </c>
      <c r="V36" s="8">
        <v>6628.09</v>
      </c>
      <c r="W36" s="8">
        <v>29600.71</v>
      </c>
      <c r="X36" s="8">
        <v>6474.07</v>
      </c>
      <c r="Y36" s="8">
        <v>31770.34</v>
      </c>
      <c r="Z36" s="3">
        <f t="shared" si="1"/>
        <v>72038.140000000014</v>
      </c>
      <c r="AA36" s="3">
        <f t="shared" si="0"/>
        <v>377409.95</v>
      </c>
    </row>
    <row r="37" spans="1:27" x14ac:dyDescent="0.25">
      <c r="A37" s="1" t="s">
        <v>34</v>
      </c>
      <c r="B37" s="8">
        <v>888.65</v>
      </c>
      <c r="C37" s="8">
        <v>2904.31</v>
      </c>
      <c r="D37" s="8">
        <v>832.89</v>
      </c>
      <c r="E37" s="8">
        <v>2885.4</v>
      </c>
      <c r="F37" s="8">
        <v>895.01</v>
      </c>
      <c r="G37" s="8">
        <v>2891.13</v>
      </c>
      <c r="H37" s="8">
        <v>881.73</v>
      </c>
      <c r="I37" s="8">
        <v>2947.27</v>
      </c>
      <c r="J37" s="8">
        <v>1099.82</v>
      </c>
      <c r="K37" s="8">
        <v>2904.25</v>
      </c>
      <c r="L37" s="8">
        <v>916.46</v>
      </c>
      <c r="M37" s="8">
        <v>2892.56</v>
      </c>
      <c r="N37" s="8">
        <v>853.91</v>
      </c>
      <c r="O37" s="8">
        <v>2999.28</v>
      </c>
      <c r="P37" s="8">
        <v>862.87</v>
      </c>
      <c r="Q37" s="8">
        <v>3039.4</v>
      </c>
      <c r="R37" s="8">
        <v>1013.84</v>
      </c>
      <c r="S37" s="8">
        <v>2988.71</v>
      </c>
      <c r="T37" s="8">
        <v>849.06</v>
      </c>
      <c r="U37" s="8">
        <v>2999.68</v>
      </c>
      <c r="V37" s="8">
        <v>1022.76</v>
      </c>
      <c r="W37" s="8">
        <v>622.16999999999996</v>
      </c>
      <c r="X37" s="8">
        <v>998.99</v>
      </c>
      <c r="Y37" s="8">
        <v>3109.93</v>
      </c>
      <c r="Z37" s="3">
        <f t="shared" si="1"/>
        <v>11115.99</v>
      </c>
      <c r="AA37" s="3">
        <f t="shared" si="0"/>
        <v>33184.089999999997</v>
      </c>
    </row>
    <row r="38" spans="1:27" x14ac:dyDescent="0.25">
      <c r="A38" s="1" t="s">
        <v>35</v>
      </c>
      <c r="B38" s="8">
        <v>4024.32</v>
      </c>
      <c r="C38" s="8">
        <v>19684.669999999998</v>
      </c>
      <c r="D38" s="8">
        <v>3771.8</v>
      </c>
      <c r="E38" s="8">
        <v>19560.62</v>
      </c>
      <c r="F38" s="8">
        <v>4053.14</v>
      </c>
      <c r="G38" s="8">
        <v>19493.400000000001</v>
      </c>
      <c r="H38" s="8">
        <v>3992.98</v>
      </c>
      <c r="I38" s="8">
        <v>19492.7</v>
      </c>
      <c r="J38" s="8">
        <v>4980.63</v>
      </c>
      <c r="K38" s="8">
        <v>19293.810000000001</v>
      </c>
      <c r="L38" s="8">
        <v>4150.29</v>
      </c>
      <c r="M38" s="8">
        <v>18997.900000000001</v>
      </c>
      <c r="N38" s="8">
        <v>3867.02</v>
      </c>
      <c r="O38" s="8">
        <v>19808.71</v>
      </c>
      <c r="P38" s="8">
        <v>3907.6</v>
      </c>
      <c r="Q38" s="8">
        <v>19667.34</v>
      </c>
      <c r="R38" s="8">
        <v>4591.2700000000004</v>
      </c>
      <c r="S38" s="8">
        <v>19113.63</v>
      </c>
      <c r="T38" s="8">
        <v>3845.06</v>
      </c>
      <c r="U38" s="8">
        <v>18931.37</v>
      </c>
      <c r="V38" s="8">
        <v>4631.67</v>
      </c>
      <c r="W38" s="8">
        <v>12506.57</v>
      </c>
      <c r="X38" s="8">
        <v>4524.04</v>
      </c>
      <c r="Y38" s="8">
        <v>19387.37</v>
      </c>
      <c r="Z38" s="3">
        <f t="shared" si="1"/>
        <v>50339.82</v>
      </c>
      <c r="AA38" s="3">
        <f t="shared" si="0"/>
        <v>225938.09</v>
      </c>
    </row>
    <row r="39" spans="1:27" x14ac:dyDescent="0.25">
      <c r="A39" s="1" t="s">
        <v>36</v>
      </c>
      <c r="B39" s="8">
        <v>4730.33</v>
      </c>
      <c r="C39" s="8">
        <v>26519.46</v>
      </c>
      <c r="D39" s="8">
        <v>4433.51</v>
      </c>
      <c r="E39" s="8">
        <v>25728.53</v>
      </c>
      <c r="F39" s="8">
        <v>4764.2</v>
      </c>
      <c r="G39" s="8">
        <v>26825.18</v>
      </c>
      <c r="H39" s="8">
        <v>4693.49</v>
      </c>
      <c r="I39" s="8">
        <v>26110.02</v>
      </c>
      <c r="J39" s="8">
        <v>5854.41</v>
      </c>
      <c r="K39" s="8">
        <v>26009.42</v>
      </c>
      <c r="L39" s="8">
        <v>4878.3900000000003</v>
      </c>
      <c r="M39" s="8">
        <v>25511.38</v>
      </c>
      <c r="N39" s="8">
        <v>4545.43</v>
      </c>
      <c r="O39" s="8">
        <v>26623.65</v>
      </c>
      <c r="P39" s="8">
        <v>4593.13</v>
      </c>
      <c r="Q39" s="8">
        <v>26211.26</v>
      </c>
      <c r="R39" s="8">
        <v>5396.73</v>
      </c>
      <c r="S39" s="8">
        <v>25832.12</v>
      </c>
      <c r="T39" s="8">
        <v>4519.62</v>
      </c>
      <c r="U39" s="8">
        <v>23741.72</v>
      </c>
      <c r="V39" s="8">
        <v>5444.23</v>
      </c>
      <c r="W39" s="8">
        <v>21289.599999999999</v>
      </c>
      <c r="X39" s="8">
        <v>5317.72</v>
      </c>
      <c r="Y39" s="8">
        <v>26079.59</v>
      </c>
      <c r="Z39" s="3">
        <f t="shared" si="1"/>
        <v>59171.19</v>
      </c>
      <c r="AA39" s="3">
        <f t="shared" si="0"/>
        <v>306481.93</v>
      </c>
    </row>
    <row r="40" spans="1:27" x14ac:dyDescent="0.25">
      <c r="A40" s="1" t="s">
        <v>37</v>
      </c>
      <c r="B40" s="8">
        <v>6821.31</v>
      </c>
      <c r="C40" s="8">
        <v>33074.720000000001</v>
      </c>
      <c r="D40" s="8">
        <v>6393.29</v>
      </c>
      <c r="E40" s="8">
        <v>33174.89</v>
      </c>
      <c r="F40" s="8">
        <v>6870.16</v>
      </c>
      <c r="G40" s="8">
        <v>33168.03</v>
      </c>
      <c r="H40" s="8">
        <v>6768.19</v>
      </c>
      <c r="I40" s="8">
        <v>33477.18</v>
      </c>
      <c r="J40" s="8">
        <v>8442.2800000000007</v>
      </c>
      <c r="K40" s="8">
        <v>32412.66</v>
      </c>
      <c r="L40" s="8">
        <v>7034.83</v>
      </c>
      <c r="M40" s="8">
        <v>32406.53</v>
      </c>
      <c r="N40" s="8">
        <v>6554.69</v>
      </c>
      <c r="O40" s="8">
        <v>33251.39</v>
      </c>
      <c r="P40" s="8">
        <v>6623.47</v>
      </c>
      <c r="Q40" s="8">
        <v>33447.79</v>
      </c>
      <c r="R40" s="8">
        <v>7782.3</v>
      </c>
      <c r="S40" s="8">
        <v>32238.639999999999</v>
      </c>
      <c r="T40" s="8">
        <v>6517.47</v>
      </c>
      <c r="U40" s="8">
        <v>32157.48</v>
      </c>
      <c r="V40" s="8">
        <v>7850.79</v>
      </c>
      <c r="W40" s="8">
        <v>7803.51</v>
      </c>
      <c r="X40" s="8">
        <v>7668.35</v>
      </c>
      <c r="Y40" s="8">
        <v>32688.23</v>
      </c>
      <c r="Z40" s="3">
        <f t="shared" si="1"/>
        <v>85327.13</v>
      </c>
      <c r="AA40" s="3">
        <f t="shared" si="0"/>
        <v>369301.05</v>
      </c>
    </row>
    <row r="41" spans="1:27" x14ac:dyDescent="0.25">
      <c r="A41" s="1" t="s">
        <v>38</v>
      </c>
      <c r="B41" s="8">
        <v>1098.82</v>
      </c>
      <c r="C41" s="8">
        <v>5418.57</v>
      </c>
      <c r="D41" s="8">
        <v>1029.8800000000001</v>
      </c>
      <c r="E41" s="8">
        <v>5544</v>
      </c>
      <c r="F41" s="8">
        <v>1106.69</v>
      </c>
      <c r="G41" s="8">
        <v>5525.29</v>
      </c>
      <c r="H41" s="8">
        <v>1090.27</v>
      </c>
      <c r="I41" s="8">
        <v>5939.7</v>
      </c>
      <c r="J41" s="8">
        <v>1359.94</v>
      </c>
      <c r="K41" s="8">
        <v>5891.19</v>
      </c>
      <c r="L41" s="8">
        <v>1133.22</v>
      </c>
      <c r="M41" s="8">
        <v>5853.08</v>
      </c>
      <c r="N41" s="8">
        <v>1055.8800000000001</v>
      </c>
      <c r="O41" s="8">
        <v>5841.99</v>
      </c>
      <c r="P41" s="8">
        <v>1066.95</v>
      </c>
      <c r="Q41" s="8">
        <v>5917.53</v>
      </c>
      <c r="R41" s="8">
        <v>1253.6300000000001</v>
      </c>
      <c r="S41" s="8">
        <v>5747.05</v>
      </c>
      <c r="T41" s="8">
        <v>1049.8800000000001</v>
      </c>
      <c r="U41" s="8">
        <v>5220.37</v>
      </c>
      <c r="V41" s="8">
        <v>1264.6600000000001</v>
      </c>
      <c r="W41" s="8">
        <v>3787.25</v>
      </c>
      <c r="X41" s="8">
        <v>1235.27</v>
      </c>
      <c r="Y41" s="8">
        <v>5977.13</v>
      </c>
      <c r="Z41" s="3">
        <f t="shared" si="1"/>
        <v>13745.090000000004</v>
      </c>
      <c r="AA41" s="3">
        <f t="shared" si="0"/>
        <v>66663.150000000009</v>
      </c>
    </row>
    <row r="42" spans="1:27" x14ac:dyDescent="0.25">
      <c r="A42" s="1" t="s">
        <v>39</v>
      </c>
      <c r="B42" s="8">
        <v>2023.17</v>
      </c>
      <c r="C42" s="8">
        <v>7898.09</v>
      </c>
      <c r="D42" s="8">
        <v>1896.22</v>
      </c>
      <c r="E42" s="8">
        <v>7925.69</v>
      </c>
      <c r="F42" s="8">
        <v>2037.66</v>
      </c>
      <c r="G42" s="8">
        <v>7941.06</v>
      </c>
      <c r="H42" s="8">
        <v>2007.41</v>
      </c>
      <c r="I42" s="8">
        <v>8022.15</v>
      </c>
      <c r="J42" s="8">
        <v>2503.94</v>
      </c>
      <c r="K42" s="8">
        <v>7834.32</v>
      </c>
      <c r="L42" s="8">
        <v>2086.4899999999998</v>
      </c>
      <c r="M42" s="8">
        <v>7781.69</v>
      </c>
      <c r="N42" s="8">
        <v>1944.09</v>
      </c>
      <c r="O42" s="8">
        <v>7899.51</v>
      </c>
      <c r="P42" s="8">
        <v>1964.49</v>
      </c>
      <c r="Q42" s="8">
        <v>8018.69</v>
      </c>
      <c r="R42" s="8">
        <v>2308.19</v>
      </c>
      <c r="S42" s="8">
        <v>7907.1</v>
      </c>
      <c r="T42" s="8">
        <v>1933.05</v>
      </c>
      <c r="U42" s="8">
        <v>7798.36</v>
      </c>
      <c r="V42" s="8">
        <v>2328.5</v>
      </c>
      <c r="W42" s="8">
        <v>1602.9</v>
      </c>
      <c r="X42" s="8">
        <v>2274.39</v>
      </c>
      <c r="Y42" s="8">
        <v>8056.8</v>
      </c>
      <c r="Z42" s="3">
        <f t="shared" si="1"/>
        <v>25307.599999999999</v>
      </c>
      <c r="AA42" s="3">
        <f t="shared" si="0"/>
        <v>88686.36</v>
      </c>
    </row>
    <row r="43" spans="1:27" x14ac:dyDescent="0.25">
      <c r="A43" s="1" t="s">
        <v>40</v>
      </c>
      <c r="B43" s="8">
        <v>7046.45</v>
      </c>
      <c r="C43" s="8">
        <v>38454.57</v>
      </c>
      <c r="D43" s="8">
        <v>6604.3</v>
      </c>
      <c r="E43" s="8">
        <v>38559.910000000003</v>
      </c>
      <c r="F43" s="8">
        <v>7096.91</v>
      </c>
      <c r="G43" s="8">
        <v>38631.980000000003</v>
      </c>
      <c r="H43" s="8">
        <v>6991.57</v>
      </c>
      <c r="I43" s="8">
        <v>38811.47</v>
      </c>
      <c r="J43" s="8">
        <v>8720.92</v>
      </c>
      <c r="K43" s="8">
        <v>38109.46</v>
      </c>
      <c r="L43" s="8">
        <v>7267.01</v>
      </c>
      <c r="M43" s="8">
        <v>38100.449999999997</v>
      </c>
      <c r="N43" s="8">
        <v>6771.03</v>
      </c>
      <c r="O43" s="8">
        <v>38839.19</v>
      </c>
      <c r="P43" s="8">
        <v>6842.08</v>
      </c>
      <c r="Q43" s="8">
        <v>38964.620000000003</v>
      </c>
      <c r="R43" s="8">
        <v>8039.15</v>
      </c>
      <c r="S43" s="8">
        <v>37959.769999999997</v>
      </c>
      <c r="T43" s="8">
        <v>6732.58</v>
      </c>
      <c r="U43" s="8">
        <v>37762.959999999999</v>
      </c>
      <c r="V43" s="8">
        <v>8109.91</v>
      </c>
      <c r="W43" s="8">
        <v>11294.51</v>
      </c>
      <c r="X43" s="8">
        <v>7921.45</v>
      </c>
      <c r="Y43" s="8">
        <v>38689.5</v>
      </c>
      <c r="Z43" s="3">
        <f t="shared" si="1"/>
        <v>88143.360000000001</v>
      </c>
      <c r="AA43" s="3">
        <f t="shared" si="0"/>
        <v>434178.39000000007</v>
      </c>
    </row>
    <row r="44" spans="1:27" x14ac:dyDescent="0.25">
      <c r="A44" s="1" t="s">
        <v>41</v>
      </c>
      <c r="B44" s="8">
        <v>2746.59</v>
      </c>
      <c r="C44" s="8">
        <v>13361.73</v>
      </c>
      <c r="D44" s="8">
        <v>2574.25</v>
      </c>
      <c r="E44" s="8">
        <v>13161.46</v>
      </c>
      <c r="F44" s="8">
        <v>2766.26</v>
      </c>
      <c r="G44" s="8">
        <v>13147.6</v>
      </c>
      <c r="H44" s="8">
        <v>2725.2</v>
      </c>
      <c r="I44" s="8">
        <v>13065.13</v>
      </c>
      <c r="J44" s="8">
        <v>3399.28</v>
      </c>
      <c r="K44" s="8">
        <v>12864.16</v>
      </c>
      <c r="L44" s="8">
        <v>2832.57</v>
      </c>
      <c r="M44" s="8">
        <v>12654.18</v>
      </c>
      <c r="N44" s="8">
        <v>2639.24</v>
      </c>
      <c r="O44" s="8">
        <v>13141.36</v>
      </c>
      <c r="P44" s="8">
        <v>2666.93</v>
      </c>
      <c r="Q44" s="8">
        <v>12875.94</v>
      </c>
      <c r="R44" s="8">
        <v>3133.53</v>
      </c>
      <c r="S44" s="8">
        <v>12720.02</v>
      </c>
      <c r="T44" s="8">
        <v>2624.25</v>
      </c>
      <c r="U44" s="8">
        <v>12585.57</v>
      </c>
      <c r="V44" s="8">
        <v>3161.11</v>
      </c>
      <c r="W44" s="8">
        <v>9444.2000000000007</v>
      </c>
      <c r="X44" s="8">
        <v>3087.65</v>
      </c>
      <c r="Y44" s="8">
        <v>12936.92</v>
      </c>
      <c r="Z44" s="3">
        <f t="shared" si="1"/>
        <v>34356.86</v>
      </c>
      <c r="AA44" s="3">
        <f t="shared" si="0"/>
        <v>151958.27000000005</v>
      </c>
    </row>
    <row r="45" spans="1:27" x14ac:dyDescent="0.25">
      <c r="A45" s="1" t="s">
        <v>42</v>
      </c>
      <c r="B45" s="8">
        <v>2963.49</v>
      </c>
      <c r="C45" s="8">
        <v>16259.17</v>
      </c>
      <c r="D45" s="8">
        <v>2777.54</v>
      </c>
      <c r="E45" s="8">
        <v>16577.25</v>
      </c>
      <c r="F45" s="8">
        <v>2984.71</v>
      </c>
      <c r="G45" s="8">
        <v>16501.02</v>
      </c>
      <c r="H45" s="8">
        <v>2940.41</v>
      </c>
      <c r="I45" s="8">
        <v>17048.490000000002</v>
      </c>
      <c r="J45" s="8">
        <v>3667.71</v>
      </c>
      <c r="K45" s="8">
        <v>16998.599999999999</v>
      </c>
      <c r="L45" s="8">
        <v>3056.25</v>
      </c>
      <c r="M45" s="8">
        <v>17066.509999999998</v>
      </c>
      <c r="N45" s="8">
        <v>2847.65</v>
      </c>
      <c r="O45" s="8">
        <v>16978.5</v>
      </c>
      <c r="P45" s="8">
        <v>2877.53</v>
      </c>
      <c r="Q45" s="8">
        <v>16984.04</v>
      </c>
      <c r="R45" s="8">
        <v>3380.98</v>
      </c>
      <c r="S45" s="8">
        <v>16686.05</v>
      </c>
      <c r="T45" s="8">
        <v>2831.48</v>
      </c>
      <c r="U45" s="8">
        <v>14453.21</v>
      </c>
      <c r="V45" s="8">
        <v>3410.74</v>
      </c>
      <c r="W45" s="8">
        <v>12708.93</v>
      </c>
      <c r="X45" s="8">
        <v>3331.48</v>
      </c>
      <c r="Y45" s="8">
        <v>17036.71</v>
      </c>
      <c r="Z45" s="3">
        <f t="shared" si="1"/>
        <v>37069.97</v>
      </c>
      <c r="AA45" s="3">
        <f t="shared" si="0"/>
        <v>195298.47999999995</v>
      </c>
    </row>
    <row r="46" spans="1:27" x14ac:dyDescent="0.25">
      <c r="A46" s="1" t="s">
        <v>43</v>
      </c>
      <c r="B46" s="8">
        <v>5080.57</v>
      </c>
      <c r="C46" s="8">
        <v>26821.87</v>
      </c>
      <c r="D46" s="8">
        <v>4761.7700000000004</v>
      </c>
      <c r="E46" s="8">
        <v>26591.1</v>
      </c>
      <c r="F46" s="8">
        <v>5116.95</v>
      </c>
      <c r="G46" s="8">
        <v>26516.95</v>
      </c>
      <c r="H46" s="8">
        <v>5041</v>
      </c>
      <c r="I46" s="8">
        <v>26759.5</v>
      </c>
      <c r="J46" s="8">
        <v>6287.88</v>
      </c>
      <c r="K46" s="8">
        <v>26178.080000000002</v>
      </c>
      <c r="L46" s="8">
        <v>5239.59</v>
      </c>
      <c r="M46" s="8">
        <v>25905.73</v>
      </c>
      <c r="N46" s="8">
        <v>4881.9799999999996</v>
      </c>
      <c r="O46" s="8">
        <v>25934.83</v>
      </c>
      <c r="P46" s="8">
        <v>4933.21</v>
      </c>
      <c r="Q46" s="8">
        <v>26706.14</v>
      </c>
      <c r="R46" s="8">
        <v>5796.32</v>
      </c>
      <c r="S46" s="8">
        <v>25958.39</v>
      </c>
      <c r="T46" s="8">
        <v>4854.26</v>
      </c>
      <c r="U46" s="8">
        <v>26007.599999999999</v>
      </c>
      <c r="V46" s="8">
        <v>5847.33</v>
      </c>
      <c r="W46" s="8">
        <v>16174.62</v>
      </c>
      <c r="X46" s="8">
        <v>5711.45</v>
      </c>
      <c r="Y46" s="8">
        <v>26471.9</v>
      </c>
      <c r="Z46" s="3">
        <f t="shared" si="1"/>
        <v>63552.310000000005</v>
      </c>
      <c r="AA46" s="3">
        <f t="shared" si="0"/>
        <v>306026.71000000002</v>
      </c>
    </row>
    <row r="47" spans="1:27" x14ac:dyDescent="0.25">
      <c r="A47" s="1" t="s">
        <v>44</v>
      </c>
      <c r="B47" s="8">
        <v>8091.22</v>
      </c>
      <c r="C47" s="8">
        <v>49632.66</v>
      </c>
      <c r="D47" s="8">
        <v>7583.52</v>
      </c>
      <c r="E47" s="8">
        <v>49624.34</v>
      </c>
      <c r="F47" s="8">
        <v>8149.17</v>
      </c>
      <c r="G47" s="8">
        <v>49801.06</v>
      </c>
      <c r="H47" s="8">
        <v>8028.21</v>
      </c>
      <c r="I47" s="8">
        <v>50065.09</v>
      </c>
      <c r="J47" s="8">
        <v>10013.959999999999</v>
      </c>
      <c r="K47" s="8">
        <v>49592.47</v>
      </c>
      <c r="L47" s="8">
        <v>8344.49</v>
      </c>
      <c r="M47" s="8">
        <v>48756.71</v>
      </c>
      <c r="N47" s="8">
        <v>7774.96</v>
      </c>
      <c r="O47" s="8">
        <v>51188.45</v>
      </c>
      <c r="P47" s="8">
        <v>7856.55</v>
      </c>
      <c r="Q47" s="8">
        <v>50918.18</v>
      </c>
      <c r="R47" s="8">
        <v>9231.11</v>
      </c>
      <c r="S47" s="8">
        <v>49525.94</v>
      </c>
      <c r="T47" s="8">
        <v>7730.81</v>
      </c>
      <c r="U47" s="8">
        <v>49171.12</v>
      </c>
      <c r="V47" s="8">
        <v>9312.36</v>
      </c>
      <c r="W47" s="8">
        <v>24137.88</v>
      </c>
      <c r="X47" s="8">
        <v>9095.9500000000007</v>
      </c>
      <c r="Y47" s="8">
        <v>50469.8</v>
      </c>
      <c r="Z47" s="3">
        <f t="shared" si="1"/>
        <v>101212.31</v>
      </c>
      <c r="AA47" s="3">
        <f t="shared" si="0"/>
        <v>572883.70000000007</v>
      </c>
    </row>
    <row r="48" spans="1:27" x14ac:dyDescent="0.25">
      <c r="A48" s="1" t="s">
        <v>45</v>
      </c>
      <c r="B48" s="8">
        <v>2302.19</v>
      </c>
      <c r="C48" s="8">
        <v>13139.22</v>
      </c>
      <c r="D48" s="8">
        <v>2157.73</v>
      </c>
      <c r="E48" s="8">
        <v>12728.06</v>
      </c>
      <c r="F48" s="8">
        <v>2318.67</v>
      </c>
      <c r="G48" s="8">
        <v>13029.74</v>
      </c>
      <c r="H48" s="8">
        <v>2284.2600000000002</v>
      </c>
      <c r="I48" s="8">
        <v>12654.14</v>
      </c>
      <c r="J48" s="8">
        <v>2849.26</v>
      </c>
      <c r="K48" s="8">
        <v>12530.06</v>
      </c>
      <c r="L48" s="8">
        <v>2374.25</v>
      </c>
      <c r="M48" s="8">
        <v>12403.31</v>
      </c>
      <c r="N48" s="8">
        <v>2212.1999999999998</v>
      </c>
      <c r="O48" s="8">
        <v>12636.16</v>
      </c>
      <c r="P48" s="8">
        <v>2235.41</v>
      </c>
      <c r="Q48" s="8">
        <v>12717.22</v>
      </c>
      <c r="R48" s="8">
        <v>2626.52</v>
      </c>
      <c r="S48" s="8">
        <v>12461.48</v>
      </c>
      <c r="T48" s="8">
        <v>2199.64</v>
      </c>
      <c r="U48" s="8">
        <v>11553.75</v>
      </c>
      <c r="V48" s="8">
        <v>2649.63</v>
      </c>
      <c r="W48" s="8">
        <v>10144.120000000001</v>
      </c>
      <c r="X48" s="8">
        <v>2588.06</v>
      </c>
      <c r="Y48" s="8">
        <v>12621.59</v>
      </c>
      <c r="Z48" s="3">
        <f t="shared" si="1"/>
        <v>28797.820000000003</v>
      </c>
      <c r="AA48" s="3">
        <f t="shared" si="0"/>
        <v>148618.85</v>
      </c>
    </row>
    <row r="49" spans="1:27" x14ac:dyDescent="0.25">
      <c r="A49" s="1" t="s">
        <v>46</v>
      </c>
      <c r="B49" s="8">
        <v>3156.84</v>
      </c>
      <c r="C49" s="8">
        <v>14835.05</v>
      </c>
      <c r="D49" s="8">
        <v>2958.75</v>
      </c>
      <c r="E49" s="8">
        <v>14623.69</v>
      </c>
      <c r="F49" s="8">
        <v>3179.44</v>
      </c>
      <c r="G49" s="8">
        <v>14412.32</v>
      </c>
      <c r="H49" s="8">
        <v>3132.25</v>
      </c>
      <c r="I49" s="8">
        <v>14703.38</v>
      </c>
      <c r="J49" s="8">
        <v>3907</v>
      </c>
      <c r="K49" s="8">
        <v>14443.51</v>
      </c>
      <c r="L49" s="8">
        <v>3255.65</v>
      </c>
      <c r="M49" s="8">
        <v>13460.14</v>
      </c>
      <c r="N49" s="8">
        <v>3033.45</v>
      </c>
      <c r="O49" s="8">
        <v>13616.06</v>
      </c>
      <c r="P49" s="8">
        <v>3065.28</v>
      </c>
      <c r="Q49" s="8">
        <v>16235.6</v>
      </c>
      <c r="R49" s="8">
        <v>3601.57</v>
      </c>
      <c r="S49" s="8">
        <v>14498.25</v>
      </c>
      <c r="T49" s="8">
        <v>3016.22</v>
      </c>
      <c r="U49" s="8">
        <v>12661.8</v>
      </c>
      <c r="V49" s="8">
        <v>3633.27</v>
      </c>
      <c r="W49" s="8">
        <v>4094.94</v>
      </c>
      <c r="X49" s="8">
        <v>3548.84</v>
      </c>
      <c r="Y49" s="8">
        <v>12882.18</v>
      </c>
      <c r="Z49" s="3">
        <f t="shared" si="1"/>
        <v>39488.559999999998</v>
      </c>
      <c r="AA49" s="3">
        <f t="shared" si="0"/>
        <v>160466.91999999998</v>
      </c>
    </row>
    <row r="50" spans="1:27" x14ac:dyDescent="0.25">
      <c r="A50" s="1" t="s">
        <v>47</v>
      </c>
      <c r="B50" s="8">
        <v>3143.66</v>
      </c>
      <c r="C50" s="8">
        <v>16361.04</v>
      </c>
      <c r="D50" s="8">
        <v>2946.41</v>
      </c>
      <c r="E50" s="8">
        <v>16378.36</v>
      </c>
      <c r="F50" s="8">
        <v>3166.18</v>
      </c>
      <c r="G50" s="8">
        <v>16369.35</v>
      </c>
      <c r="H50" s="8">
        <v>3119.18</v>
      </c>
      <c r="I50" s="8">
        <v>16338.86</v>
      </c>
      <c r="J50" s="8">
        <v>3890.7</v>
      </c>
      <c r="K50" s="8">
        <v>16076.21</v>
      </c>
      <c r="L50" s="8">
        <v>3242.06</v>
      </c>
      <c r="M50" s="8">
        <v>16104.63</v>
      </c>
      <c r="N50" s="8">
        <v>3020.79</v>
      </c>
      <c r="O50" s="8">
        <v>16334.7</v>
      </c>
      <c r="P50" s="8">
        <v>3052.49</v>
      </c>
      <c r="Q50" s="8">
        <v>16404</v>
      </c>
      <c r="R50" s="8">
        <v>3586.54</v>
      </c>
      <c r="S50" s="8">
        <v>16096.28</v>
      </c>
      <c r="T50" s="8">
        <v>3003.63</v>
      </c>
      <c r="U50" s="8">
        <v>15973.65</v>
      </c>
      <c r="V50" s="8">
        <v>3618.11</v>
      </c>
      <c r="W50" s="8">
        <v>2404.02</v>
      </c>
      <c r="X50" s="8">
        <v>3534.03</v>
      </c>
      <c r="Y50" s="8">
        <v>16355.49</v>
      </c>
      <c r="Z50" s="3">
        <f t="shared" si="1"/>
        <v>39323.78</v>
      </c>
      <c r="AA50" s="3">
        <f t="shared" si="0"/>
        <v>181196.59</v>
      </c>
    </row>
    <row r="51" spans="1:27" x14ac:dyDescent="0.25">
      <c r="A51" s="1" t="s">
        <v>48</v>
      </c>
      <c r="B51" s="8">
        <v>928.51</v>
      </c>
      <c r="C51" s="8">
        <v>4705.47</v>
      </c>
      <c r="D51" s="8">
        <v>870.24</v>
      </c>
      <c r="E51" s="8">
        <v>4725.57</v>
      </c>
      <c r="F51" s="8">
        <v>935.16</v>
      </c>
      <c r="G51" s="8">
        <v>4703.3900000000003</v>
      </c>
      <c r="H51" s="8">
        <v>921.28</v>
      </c>
      <c r="I51" s="8">
        <v>4726.95</v>
      </c>
      <c r="J51" s="8">
        <v>1149.1500000000001</v>
      </c>
      <c r="K51" s="8">
        <v>4648.6400000000003</v>
      </c>
      <c r="L51" s="8">
        <v>957.57</v>
      </c>
      <c r="M51" s="8">
        <v>4594.59</v>
      </c>
      <c r="N51" s="8">
        <v>892.21</v>
      </c>
      <c r="O51" s="8">
        <v>4717.25</v>
      </c>
      <c r="P51" s="8">
        <v>901.58</v>
      </c>
      <c r="Q51" s="8">
        <v>4715.87</v>
      </c>
      <c r="R51" s="8">
        <v>1059.31</v>
      </c>
      <c r="S51" s="8">
        <v>4521.13</v>
      </c>
      <c r="T51" s="8">
        <v>887.15</v>
      </c>
      <c r="U51" s="8">
        <v>4410.25</v>
      </c>
      <c r="V51" s="8">
        <v>1068.6400000000001</v>
      </c>
      <c r="W51" s="8">
        <v>1770.62</v>
      </c>
      <c r="X51" s="8">
        <v>1043.8</v>
      </c>
      <c r="Y51" s="8">
        <v>4615.38</v>
      </c>
      <c r="Z51" s="3">
        <f t="shared" si="1"/>
        <v>11614.599999999999</v>
      </c>
      <c r="AA51" s="3">
        <f t="shared" si="0"/>
        <v>52855.11</v>
      </c>
    </row>
    <row r="52" spans="1:27" x14ac:dyDescent="0.25">
      <c r="A52" s="1" t="s">
        <v>49</v>
      </c>
      <c r="B52" s="8">
        <v>2522.14</v>
      </c>
      <c r="C52" s="8">
        <v>10325.69</v>
      </c>
      <c r="D52" s="8">
        <v>2363.88</v>
      </c>
      <c r="E52" s="8">
        <v>10327.040000000001</v>
      </c>
      <c r="F52" s="8">
        <v>2540.1999999999998</v>
      </c>
      <c r="G52" s="8">
        <v>10336.09</v>
      </c>
      <c r="H52" s="8">
        <v>2502.5</v>
      </c>
      <c r="I52" s="8">
        <v>10417.86</v>
      </c>
      <c r="J52" s="8">
        <v>3121.48</v>
      </c>
      <c r="K52" s="8">
        <v>10195.4</v>
      </c>
      <c r="L52" s="8">
        <v>2601.08</v>
      </c>
      <c r="M52" s="8">
        <v>10180.17</v>
      </c>
      <c r="N52" s="8">
        <v>2423.56</v>
      </c>
      <c r="O52" s="8">
        <v>10358.959999999999</v>
      </c>
      <c r="P52" s="8">
        <v>2448.9899999999998</v>
      </c>
      <c r="Q52" s="8">
        <v>10507.27</v>
      </c>
      <c r="R52" s="8">
        <v>2877.46</v>
      </c>
      <c r="S52" s="8">
        <v>10235.6</v>
      </c>
      <c r="T52" s="8">
        <v>2409.79</v>
      </c>
      <c r="U52" s="8">
        <v>10218.290000000001</v>
      </c>
      <c r="V52" s="8">
        <v>2902.78</v>
      </c>
      <c r="W52" s="8">
        <v>3041.58</v>
      </c>
      <c r="X52" s="8">
        <v>2835.33</v>
      </c>
      <c r="Y52" s="8">
        <v>10516.96</v>
      </c>
      <c r="Z52" s="3">
        <f t="shared" si="1"/>
        <v>31549.190000000002</v>
      </c>
      <c r="AA52" s="3">
        <f t="shared" si="0"/>
        <v>116660.91000000003</v>
      </c>
    </row>
    <row r="53" spans="1:27" x14ac:dyDescent="0.25">
      <c r="A53" s="1" t="s">
        <v>50</v>
      </c>
      <c r="B53" s="8">
        <v>1845.96</v>
      </c>
      <c r="C53" s="8">
        <v>10637.32</v>
      </c>
      <c r="D53" s="8">
        <v>1730.13</v>
      </c>
      <c r="E53" s="8">
        <v>10645.44</v>
      </c>
      <c r="F53" s="8">
        <v>1859.18</v>
      </c>
      <c r="G53" s="8">
        <v>10682.44</v>
      </c>
      <c r="H53" s="8">
        <v>1831.59</v>
      </c>
      <c r="I53" s="8">
        <v>10699.08</v>
      </c>
      <c r="J53" s="8">
        <v>2284.63</v>
      </c>
      <c r="K53" s="8">
        <v>10556.9</v>
      </c>
      <c r="L53" s="8">
        <v>1903.75</v>
      </c>
      <c r="M53" s="8">
        <v>10564.75</v>
      </c>
      <c r="N53" s="8">
        <v>1773.81</v>
      </c>
      <c r="O53" s="8">
        <v>10606.34</v>
      </c>
      <c r="P53" s="8">
        <v>1792.42</v>
      </c>
      <c r="Q53" s="8">
        <v>10664.53</v>
      </c>
      <c r="R53" s="8">
        <v>2106.02</v>
      </c>
      <c r="S53" s="8">
        <v>10591.02</v>
      </c>
      <c r="T53" s="8">
        <v>1763.74</v>
      </c>
      <c r="U53" s="8">
        <v>10458.200000000001</v>
      </c>
      <c r="V53" s="8">
        <v>2124.56</v>
      </c>
      <c r="W53" s="8">
        <v>2020.75</v>
      </c>
      <c r="X53" s="8">
        <v>2075.19</v>
      </c>
      <c r="Y53" s="8">
        <v>10778.87</v>
      </c>
      <c r="Z53" s="3">
        <f t="shared" si="1"/>
        <v>23090.980000000003</v>
      </c>
      <c r="AA53" s="3">
        <f t="shared" si="0"/>
        <v>118905.64</v>
      </c>
    </row>
    <row r="54" spans="1:27" x14ac:dyDescent="0.25">
      <c r="A54" s="1" t="s">
        <v>51</v>
      </c>
      <c r="B54" s="8">
        <v>981.2</v>
      </c>
      <c r="C54" s="8">
        <v>4446.9799999999996</v>
      </c>
      <c r="D54" s="8">
        <v>919.63</v>
      </c>
      <c r="E54" s="8">
        <v>4425.5</v>
      </c>
      <c r="F54" s="8">
        <v>988.23</v>
      </c>
      <c r="G54" s="8">
        <v>4359.66</v>
      </c>
      <c r="H54" s="8">
        <v>973.56</v>
      </c>
      <c r="I54" s="8">
        <v>4339.57</v>
      </c>
      <c r="J54" s="8">
        <v>1214.3599999999999</v>
      </c>
      <c r="K54" s="8">
        <v>4230.07</v>
      </c>
      <c r="L54" s="8">
        <v>1011.91</v>
      </c>
      <c r="M54" s="8">
        <v>4232.84</v>
      </c>
      <c r="N54" s="8">
        <v>942.85</v>
      </c>
      <c r="O54" s="8">
        <v>4379.76</v>
      </c>
      <c r="P54" s="8">
        <v>952.74</v>
      </c>
      <c r="Q54" s="8">
        <v>4386.6899999999996</v>
      </c>
      <c r="R54" s="8">
        <v>1119.43</v>
      </c>
      <c r="S54" s="8">
        <v>4242.55</v>
      </c>
      <c r="T54" s="8">
        <v>937.49</v>
      </c>
      <c r="U54" s="8">
        <v>4252.25</v>
      </c>
      <c r="V54" s="8">
        <v>1129.28</v>
      </c>
      <c r="W54" s="8">
        <v>3329.17</v>
      </c>
      <c r="X54" s="8">
        <v>1103.04</v>
      </c>
      <c r="Y54" s="8">
        <v>4298.68</v>
      </c>
      <c r="Z54" s="3">
        <f t="shared" si="1"/>
        <v>12273.720000000001</v>
      </c>
      <c r="AA54" s="3">
        <f t="shared" si="0"/>
        <v>50923.72</v>
      </c>
    </row>
    <row r="55" spans="1:27" x14ac:dyDescent="0.25">
      <c r="A55" s="1" t="s">
        <v>52</v>
      </c>
      <c r="B55" s="8">
        <v>4051.52</v>
      </c>
      <c r="C55" s="8">
        <v>18851.68</v>
      </c>
      <c r="D55" s="8">
        <v>3797.29</v>
      </c>
      <c r="E55" s="8">
        <v>18764.36</v>
      </c>
      <c r="F55" s="8">
        <v>4080.53</v>
      </c>
      <c r="G55" s="8">
        <v>18725.55</v>
      </c>
      <c r="H55" s="8">
        <v>4019.97</v>
      </c>
      <c r="I55" s="8">
        <v>18724.86</v>
      </c>
      <c r="J55" s="8">
        <v>5014.29</v>
      </c>
      <c r="K55" s="8">
        <v>18645.86</v>
      </c>
      <c r="L55" s="8">
        <v>4178.33</v>
      </c>
      <c r="M55" s="8">
        <v>18471.919999999998</v>
      </c>
      <c r="N55" s="8">
        <v>3893.16</v>
      </c>
      <c r="O55" s="8">
        <v>18934.84</v>
      </c>
      <c r="P55" s="8">
        <v>3934.01</v>
      </c>
      <c r="Q55" s="8">
        <v>18896.03</v>
      </c>
      <c r="R55" s="8">
        <v>4622.29</v>
      </c>
      <c r="S55" s="8">
        <v>18654.87</v>
      </c>
      <c r="T55" s="8">
        <v>3871.05</v>
      </c>
      <c r="U55" s="8">
        <v>18586.95</v>
      </c>
      <c r="V55" s="8">
        <v>4662.9799999999996</v>
      </c>
      <c r="W55" s="8">
        <v>13591.12</v>
      </c>
      <c r="X55" s="8">
        <v>4554.62</v>
      </c>
      <c r="Y55" s="8">
        <v>19083.830000000002</v>
      </c>
      <c r="Z55" s="3">
        <f t="shared" si="1"/>
        <v>50680.04</v>
      </c>
      <c r="AA55" s="3">
        <f t="shared" si="0"/>
        <v>219931.87</v>
      </c>
    </row>
    <row r="56" spans="1:27" x14ac:dyDescent="0.25">
      <c r="A56" s="1" t="s">
        <v>53</v>
      </c>
      <c r="B56" s="8">
        <v>2949.72</v>
      </c>
      <c r="C56" s="8">
        <v>13311.84</v>
      </c>
      <c r="D56" s="8">
        <v>2764.63</v>
      </c>
      <c r="E56" s="8">
        <v>13139.28</v>
      </c>
      <c r="F56" s="8">
        <v>2970.84</v>
      </c>
      <c r="G56" s="8">
        <v>13032.56</v>
      </c>
      <c r="H56" s="8">
        <v>2926.75</v>
      </c>
      <c r="I56" s="8">
        <v>13111.56</v>
      </c>
      <c r="J56" s="8">
        <v>3650.67</v>
      </c>
      <c r="K56" s="8">
        <v>12890.49</v>
      </c>
      <c r="L56" s="8">
        <v>3042.05</v>
      </c>
      <c r="M56" s="8">
        <v>12690.22</v>
      </c>
      <c r="N56" s="8">
        <v>2834.42</v>
      </c>
      <c r="O56" s="8">
        <v>13234.91</v>
      </c>
      <c r="P56" s="8">
        <v>2864.17</v>
      </c>
      <c r="Q56" s="8">
        <v>13274.42</v>
      </c>
      <c r="R56" s="8">
        <v>3365.27</v>
      </c>
      <c r="S56" s="8">
        <v>12955.64</v>
      </c>
      <c r="T56" s="8">
        <v>2818.33</v>
      </c>
      <c r="U56" s="8">
        <v>13016.62</v>
      </c>
      <c r="V56" s="8">
        <v>3394.89</v>
      </c>
      <c r="W56" s="8">
        <v>10814.27</v>
      </c>
      <c r="X56" s="8">
        <v>3316</v>
      </c>
      <c r="Y56" s="8">
        <v>13410.94</v>
      </c>
      <c r="Z56" s="3">
        <f t="shared" si="1"/>
        <v>36897.74</v>
      </c>
      <c r="AA56" s="3">
        <f t="shared" si="0"/>
        <v>154882.75</v>
      </c>
    </row>
    <row r="57" spans="1:27" x14ac:dyDescent="0.25">
      <c r="A57" s="1" t="s">
        <v>54</v>
      </c>
      <c r="B57" s="8">
        <v>4745.28</v>
      </c>
      <c r="C57" s="8">
        <v>22232.720000000001</v>
      </c>
      <c r="D57" s="8">
        <v>4447.53</v>
      </c>
      <c r="E57" s="8">
        <v>22233.66</v>
      </c>
      <c r="F57" s="8">
        <v>4779.2700000000004</v>
      </c>
      <c r="G57" s="8">
        <v>22317.98</v>
      </c>
      <c r="H57" s="8">
        <v>4708.33</v>
      </c>
      <c r="I57" s="8">
        <v>22602.13</v>
      </c>
      <c r="J57" s="8">
        <v>5872.92</v>
      </c>
      <c r="K57" s="8">
        <v>21995</v>
      </c>
      <c r="L57" s="8">
        <v>4893.82</v>
      </c>
      <c r="M57" s="8">
        <v>22006.89</v>
      </c>
      <c r="N57" s="8">
        <v>4559.8100000000004</v>
      </c>
      <c r="O57" s="8">
        <v>22261.919999999998</v>
      </c>
      <c r="P57" s="8">
        <v>4607.6499999999996</v>
      </c>
      <c r="Q57" s="8">
        <v>22672.15</v>
      </c>
      <c r="R57" s="8">
        <v>5413.8</v>
      </c>
      <c r="S57" s="8">
        <v>21821.8</v>
      </c>
      <c r="T57" s="8">
        <v>4533.91</v>
      </c>
      <c r="U57" s="8">
        <v>20801.189999999999</v>
      </c>
      <c r="V57" s="8">
        <v>5461.45</v>
      </c>
      <c r="W57" s="8">
        <v>18365.169999999998</v>
      </c>
      <c r="X57" s="8">
        <v>5334.53</v>
      </c>
      <c r="Y57" s="8">
        <v>22567.51</v>
      </c>
      <c r="Z57" s="3">
        <f t="shared" si="1"/>
        <v>59358.3</v>
      </c>
      <c r="AA57" s="3">
        <f t="shared" si="0"/>
        <v>261878.12</v>
      </c>
    </row>
    <row r="58" spans="1:27" x14ac:dyDescent="0.25">
      <c r="A58" s="1" t="s">
        <v>55</v>
      </c>
      <c r="B58" s="8">
        <v>1041.1199999999999</v>
      </c>
      <c r="C58" s="8">
        <v>5584.06</v>
      </c>
      <c r="D58" s="8">
        <v>975.79</v>
      </c>
      <c r="E58" s="8">
        <v>5523.26</v>
      </c>
      <c r="F58" s="8">
        <v>1048.57</v>
      </c>
      <c r="G58" s="8">
        <v>5530.74</v>
      </c>
      <c r="H58" s="8">
        <v>1033.01</v>
      </c>
      <c r="I58" s="8">
        <v>5555.7</v>
      </c>
      <c r="J58" s="8">
        <v>1288.52</v>
      </c>
      <c r="K58" s="8">
        <v>5527.9</v>
      </c>
      <c r="L58" s="8">
        <v>1073.71</v>
      </c>
      <c r="M58" s="8">
        <v>5475.37</v>
      </c>
      <c r="N58" s="8">
        <v>1000.42</v>
      </c>
      <c r="O58" s="8">
        <v>5543.29</v>
      </c>
      <c r="P58" s="8">
        <v>1010.92</v>
      </c>
      <c r="Q58" s="8">
        <v>5513.47</v>
      </c>
      <c r="R58" s="8">
        <v>1187.79</v>
      </c>
      <c r="S58" s="8">
        <v>5471.84</v>
      </c>
      <c r="T58" s="8">
        <v>994.74</v>
      </c>
      <c r="U58" s="8">
        <v>5429.08</v>
      </c>
      <c r="V58" s="8">
        <v>1198.24</v>
      </c>
      <c r="W58" s="8">
        <v>5346.47</v>
      </c>
      <c r="X58" s="8">
        <v>1170.4000000000001</v>
      </c>
      <c r="Y58" s="8">
        <v>5573.76</v>
      </c>
      <c r="Z58" s="3">
        <f t="shared" si="1"/>
        <v>13023.229999999998</v>
      </c>
      <c r="AA58" s="3">
        <f t="shared" si="0"/>
        <v>66074.94</v>
      </c>
    </row>
    <row r="59" spans="1:27" x14ac:dyDescent="0.25">
      <c r="A59" s="1" t="s">
        <v>56</v>
      </c>
      <c r="B59" s="8">
        <v>3433.9</v>
      </c>
      <c r="C59" s="8">
        <v>18591.11</v>
      </c>
      <c r="D59" s="8">
        <v>3218.43</v>
      </c>
      <c r="E59" s="8">
        <v>17914.740000000002</v>
      </c>
      <c r="F59" s="8">
        <v>3458.49</v>
      </c>
      <c r="G59" s="8">
        <v>17794.16</v>
      </c>
      <c r="H59" s="8">
        <v>3407.16</v>
      </c>
      <c r="I59" s="8">
        <v>17553.689999999999</v>
      </c>
      <c r="J59" s="8">
        <v>4249.91</v>
      </c>
      <c r="K59" s="8">
        <v>17311.14</v>
      </c>
      <c r="L59" s="8">
        <v>3541.39</v>
      </c>
      <c r="M59" s="8">
        <v>17309.060000000001</v>
      </c>
      <c r="N59" s="8">
        <v>3299.68</v>
      </c>
      <c r="O59" s="8">
        <v>17277.18</v>
      </c>
      <c r="P59" s="8">
        <v>3334.31</v>
      </c>
      <c r="Q59" s="8">
        <v>17330.54</v>
      </c>
      <c r="R59" s="8">
        <v>3917.67</v>
      </c>
      <c r="S59" s="8">
        <v>17001.37</v>
      </c>
      <c r="T59" s="8">
        <v>3280.94</v>
      </c>
      <c r="U59" s="8">
        <v>14670.12</v>
      </c>
      <c r="V59" s="8">
        <v>3952.15</v>
      </c>
      <c r="W59" s="8">
        <v>11503.8</v>
      </c>
      <c r="X59" s="8">
        <v>3860.31</v>
      </c>
      <c r="Y59" s="8">
        <v>17325</v>
      </c>
      <c r="Z59" s="3">
        <f t="shared" si="1"/>
        <v>42954.340000000004</v>
      </c>
      <c r="AA59" s="3">
        <f t="shared" si="0"/>
        <v>201581.91</v>
      </c>
    </row>
    <row r="60" spans="1:27" x14ac:dyDescent="0.25">
      <c r="A60" s="1" t="s">
        <v>57</v>
      </c>
      <c r="B60" s="8">
        <v>2546.02</v>
      </c>
      <c r="C60" s="8">
        <v>12869.01</v>
      </c>
      <c r="D60" s="8">
        <v>2386.2600000000002</v>
      </c>
      <c r="E60" s="8">
        <v>12848.22</v>
      </c>
      <c r="F60" s="8">
        <v>2564.25</v>
      </c>
      <c r="G60" s="8">
        <v>12909.2</v>
      </c>
      <c r="H60" s="8">
        <v>2526.19</v>
      </c>
      <c r="I60" s="8">
        <v>12950.09</v>
      </c>
      <c r="J60" s="8">
        <v>3151.04</v>
      </c>
      <c r="K60" s="8">
        <v>12765.06</v>
      </c>
      <c r="L60" s="8">
        <v>2625.71</v>
      </c>
      <c r="M60" s="8">
        <v>12840.6</v>
      </c>
      <c r="N60" s="8">
        <v>2446.5</v>
      </c>
      <c r="O60" s="8">
        <v>12945.93</v>
      </c>
      <c r="P60" s="8">
        <v>2472.1799999999998</v>
      </c>
      <c r="Q60" s="8">
        <v>13025.63</v>
      </c>
      <c r="R60" s="8">
        <v>2904.7</v>
      </c>
      <c r="S60" s="8">
        <v>12819.81</v>
      </c>
      <c r="T60" s="8">
        <v>2432.61</v>
      </c>
      <c r="U60" s="8">
        <v>12787.24</v>
      </c>
      <c r="V60" s="8">
        <v>2930.27</v>
      </c>
      <c r="W60" s="8">
        <v>2878.03</v>
      </c>
      <c r="X60" s="8">
        <v>2862.17</v>
      </c>
      <c r="Y60" s="8">
        <v>13076.91</v>
      </c>
      <c r="Z60" s="3">
        <f t="shared" si="1"/>
        <v>31847.9</v>
      </c>
      <c r="AA60" s="3">
        <f t="shared" si="0"/>
        <v>144715.73000000004</v>
      </c>
    </row>
    <row r="61" spans="1:27" x14ac:dyDescent="0.25">
      <c r="A61" s="1" t="s">
        <v>58</v>
      </c>
      <c r="B61" s="8">
        <v>2148.19</v>
      </c>
      <c r="C61" s="8">
        <v>10097.700000000001</v>
      </c>
      <c r="D61" s="8">
        <v>2013.39</v>
      </c>
      <c r="E61" s="8">
        <v>10102.549999999999</v>
      </c>
      <c r="F61" s="8">
        <v>2163.5700000000002</v>
      </c>
      <c r="G61" s="8">
        <v>10085.92</v>
      </c>
      <c r="H61" s="8">
        <v>2131.46</v>
      </c>
      <c r="I61" s="8">
        <v>10092.16</v>
      </c>
      <c r="J61" s="8">
        <v>2658.67</v>
      </c>
      <c r="K61" s="8">
        <v>10024.25</v>
      </c>
      <c r="L61" s="8">
        <v>2215.4299999999998</v>
      </c>
      <c r="M61" s="8">
        <v>9998.6</v>
      </c>
      <c r="N61" s="8">
        <v>2064.2199999999998</v>
      </c>
      <c r="O61" s="8">
        <v>10074.14</v>
      </c>
      <c r="P61" s="8">
        <v>2085.88</v>
      </c>
      <c r="Q61" s="8">
        <v>10124.73</v>
      </c>
      <c r="R61" s="8">
        <v>2450.8200000000002</v>
      </c>
      <c r="S61" s="8">
        <v>10062.36</v>
      </c>
      <c r="T61" s="8">
        <v>2052.5</v>
      </c>
      <c r="U61" s="8">
        <v>9579.34</v>
      </c>
      <c r="V61" s="8">
        <v>2472.39</v>
      </c>
      <c r="W61" s="8">
        <v>1423.42</v>
      </c>
      <c r="X61" s="8">
        <v>2414.94</v>
      </c>
      <c r="Y61" s="8">
        <v>10129.58</v>
      </c>
      <c r="Z61" s="3">
        <f t="shared" si="1"/>
        <v>26871.46</v>
      </c>
      <c r="AA61" s="3">
        <f t="shared" si="0"/>
        <v>111794.75</v>
      </c>
    </row>
    <row r="62" spans="1:27" x14ac:dyDescent="0.25">
      <c r="A62" s="1" t="s">
        <v>59</v>
      </c>
      <c r="B62" s="8">
        <v>698.87</v>
      </c>
      <c r="C62" s="8">
        <v>2513.5100000000002</v>
      </c>
      <c r="D62" s="8">
        <v>655.01</v>
      </c>
      <c r="E62" s="8">
        <v>2505.89</v>
      </c>
      <c r="F62" s="8">
        <v>703.87</v>
      </c>
      <c r="G62" s="8">
        <v>2476.09</v>
      </c>
      <c r="H62" s="8">
        <v>693.42</v>
      </c>
      <c r="I62" s="8">
        <v>2477.48</v>
      </c>
      <c r="J62" s="8">
        <v>864.94</v>
      </c>
      <c r="K62" s="8">
        <v>2452.5300000000002</v>
      </c>
      <c r="L62" s="8">
        <v>720.74</v>
      </c>
      <c r="M62" s="8">
        <v>2436.59</v>
      </c>
      <c r="N62" s="8">
        <v>671.55</v>
      </c>
      <c r="O62" s="8">
        <v>2468.4699999999998</v>
      </c>
      <c r="P62" s="8">
        <v>678.6</v>
      </c>
      <c r="Q62" s="8">
        <v>2460.15</v>
      </c>
      <c r="R62" s="8">
        <v>797.32</v>
      </c>
      <c r="S62" s="8">
        <v>2460.15</v>
      </c>
      <c r="T62" s="8">
        <v>667.74</v>
      </c>
      <c r="U62" s="8">
        <v>2436.59</v>
      </c>
      <c r="V62" s="8">
        <v>804.34</v>
      </c>
      <c r="W62" s="8">
        <v>2205.8200000000002</v>
      </c>
      <c r="X62" s="8">
        <v>785.65</v>
      </c>
      <c r="Y62" s="8">
        <v>2494.8000000000002</v>
      </c>
      <c r="Z62" s="3">
        <f t="shared" si="1"/>
        <v>8742.0500000000011</v>
      </c>
      <c r="AA62" s="3">
        <f t="shared" si="0"/>
        <v>29388.070000000003</v>
      </c>
    </row>
    <row r="63" spans="1:27" x14ac:dyDescent="0.25">
      <c r="A63" s="1" t="s">
        <v>60</v>
      </c>
      <c r="B63" s="8">
        <v>12035.91</v>
      </c>
      <c r="C63" s="8">
        <v>69486.42</v>
      </c>
      <c r="D63" s="8">
        <v>11280.68</v>
      </c>
      <c r="E63" s="8">
        <v>69347.820000000007</v>
      </c>
      <c r="F63" s="8">
        <v>12122.1</v>
      </c>
      <c r="G63" s="8">
        <v>69535.62</v>
      </c>
      <c r="H63" s="8">
        <v>11942.18</v>
      </c>
      <c r="I63" s="8">
        <v>69764.31</v>
      </c>
      <c r="J63" s="8">
        <v>14896.03</v>
      </c>
      <c r="K63" s="8">
        <v>69188.429999999993</v>
      </c>
      <c r="L63" s="8">
        <v>12412.65</v>
      </c>
      <c r="M63" s="8">
        <v>68013.100000000006</v>
      </c>
      <c r="N63" s="8">
        <v>11565.46</v>
      </c>
      <c r="O63" s="8">
        <v>70890.44</v>
      </c>
      <c r="P63" s="8">
        <v>11686.82</v>
      </c>
      <c r="Q63" s="8">
        <v>70176.649999999994</v>
      </c>
      <c r="R63" s="8">
        <v>13731.52</v>
      </c>
      <c r="S63" s="8">
        <v>68892.52</v>
      </c>
      <c r="T63" s="8">
        <v>11499.79</v>
      </c>
      <c r="U63" s="8">
        <v>68375.539999999994</v>
      </c>
      <c r="V63" s="8">
        <v>13852.38</v>
      </c>
      <c r="W63" s="8">
        <v>32781.67</v>
      </c>
      <c r="X63" s="8">
        <v>13530.47</v>
      </c>
      <c r="Y63" s="8">
        <v>69776.09</v>
      </c>
      <c r="Z63" s="3">
        <f t="shared" si="1"/>
        <v>150555.99000000002</v>
      </c>
      <c r="AA63" s="3">
        <f>SUM(C63,E63,G63,I63,K63,M63,O63,Q63,S63,U63,W63,Y63)</f>
        <v>796228.61</v>
      </c>
    </row>
    <row r="64" spans="1:27" x14ac:dyDescent="0.25">
      <c r="A64" s="1" t="s">
        <v>61</v>
      </c>
      <c r="B64" s="8">
        <v>2402.13</v>
      </c>
      <c r="C64" s="8">
        <v>11198.16</v>
      </c>
      <c r="D64" s="8">
        <v>2251.41</v>
      </c>
      <c r="E64" s="8">
        <v>11203.58</v>
      </c>
      <c r="F64" s="8">
        <v>2419.34</v>
      </c>
      <c r="G64" s="8">
        <v>11231.43</v>
      </c>
      <c r="H64" s="8">
        <v>2383.4299999999998</v>
      </c>
      <c r="I64" s="8">
        <v>11246.68</v>
      </c>
      <c r="J64" s="8">
        <v>2972.96</v>
      </c>
      <c r="K64" s="8">
        <v>11117.07</v>
      </c>
      <c r="L64" s="8">
        <v>2477.3200000000002</v>
      </c>
      <c r="M64" s="8">
        <v>11008.3</v>
      </c>
      <c r="N64" s="8">
        <v>2308.2399999999998</v>
      </c>
      <c r="O64" s="8">
        <v>11155.22</v>
      </c>
      <c r="P64" s="8">
        <v>2332.46</v>
      </c>
      <c r="Q64" s="8">
        <v>11279.95</v>
      </c>
      <c r="R64" s="8">
        <v>2740.55</v>
      </c>
      <c r="S64" s="8">
        <v>11099.76</v>
      </c>
      <c r="T64" s="8">
        <v>2295.13</v>
      </c>
      <c r="U64" s="8">
        <v>10808.75</v>
      </c>
      <c r="V64" s="8">
        <v>2764.67</v>
      </c>
      <c r="W64" s="8">
        <v>2112.9499999999998</v>
      </c>
      <c r="X64" s="8">
        <v>2700.42</v>
      </c>
      <c r="Y64" s="8">
        <v>11359.64</v>
      </c>
      <c r="Z64" s="3">
        <f t="shared" si="1"/>
        <v>30048.059999999998</v>
      </c>
      <c r="AA64" s="3">
        <f t="shared" ref="AA64:AA84" si="2">SUM(C64,E64,G64,I64,K64,M64,O64,Q64,S64,U64,W64,Y64)</f>
        <v>124821.48999999999</v>
      </c>
    </row>
    <row r="65" spans="1:27" x14ac:dyDescent="0.25">
      <c r="A65" s="1" t="s">
        <v>62</v>
      </c>
      <c r="B65" s="8">
        <v>417.81</v>
      </c>
      <c r="C65" s="8">
        <v>2205.13</v>
      </c>
      <c r="D65" s="8">
        <v>391.59</v>
      </c>
      <c r="E65" s="8">
        <v>2171.17</v>
      </c>
      <c r="F65" s="8">
        <v>420.8</v>
      </c>
      <c r="G65" s="8">
        <v>2200.9699999999998</v>
      </c>
      <c r="H65" s="8">
        <v>414.55</v>
      </c>
      <c r="I65" s="8">
        <v>2259.1799999999998</v>
      </c>
      <c r="J65" s="8">
        <v>517.09</v>
      </c>
      <c r="K65" s="8">
        <v>2201.66</v>
      </c>
      <c r="L65" s="8">
        <v>430.88</v>
      </c>
      <c r="M65" s="8">
        <v>2080.39</v>
      </c>
      <c r="N65" s="8">
        <v>401.48</v>
      </c>
      <c r="O65" s="8">
        <v>2251.56</v>
      </c>
      <c r="P65" s="8">
        <v>405.69</v>
      </c>
      <c r="Q65" s="8">
        <v>2108.8000000000002</v>
      </c>
      <c r="R65" s="8">
        <v>476.67</v>
      </c>
      <c r="S65" s="8">
        <v>2156.62</v>
      </c>
      <c r="T65" s="8">
        <v>399.2</v>
      </c>
      <c r="U65" s="8">
        <v>2149.69</v>
      </c>
      <c r="V65" s="8">
        <v>480.86</v>
      </c>
      <c r="W65" s="8">
        <v>1851.7</v>
      </c>
      <c r="X65" s="8">
        <v>469.69</v>
      </c>
      <c r="Y65" s="8">
        <v>2178.79</v>
      </c>
      <c r="Z65" s="3">
        <f t="shared" si="1"/>
        <v>5226.3099999999995</v>
      </c>
      <c r="AA65" s="3">
        <f t="shared" si="2"/>
        <v>25815.66</v>
      </c>
    </row>
    <row r="66" spans="1:27" x14ac:dyDescent="0.25">
      <c r="A66" s="1" t="s">
        <v>63</v>
      </c>
      <c r="B66" s="8">
        <v>2337.46</v>
      </c>
      <c r="C66" s="8">
        <v>12354.8</v>
      </c>
      <c r="D66" s="8">
        <v>2190.79</v>
      </c>
      <c r="E66" s="8">
        <v>12291.74</v>
      </c>
      <c r="F66" s="8">
        <v>2354.1999999999998</v>
      </c>
      <c r="G66" s="8">
        <v>12273.72</v>
      </c>
      <c r="H66" s="8">
        <v>2319.25</v>
      </c>
      <c r="I66" s="8">
        <v>12263.33</v>
      </c>
      <c r="J66" s="8">
        <v>2892.91</v>
      </c>
      <c r="K66" s="8">
        <v>12221.75</v>
      </c>
      <c r="L66" s="8">
        <v>2410.62</v>
      </c>
      <c r="M66" s="8">
        <v>11997.22</v>
      </c>
      <c r="N66" s="8">
        <v>2246.09</v>
      </c>
      <c r="O66" s="8">
        <v>12277.19</v>
      </c>
      <c r="P66" s="8">
        <v>2269.66</v>
      </c>
      <c r="Q66" s="8">
        <v>12197.49</v>
      </c>
      <c r="R66" s="8">
        <v>2666.76</v>
      </c>
      <c r="S66" s="8">
        <v>12163.54</v>
      </c>
      <c r="T66" s="8">
        <v>2233.34</v>
      </c>
      <c r="U66" s="8">
        <v>11636.16</v>
      </c>
      <c r="V66" s="8">
        <v>2690.23</v>
      </c>
      <c r="W66" s="8">
        <v>6521.82</v>
      </c>
      <c r="X66" s="8">
        <v>2627.71</v>
      </c>
      <c r="Y66" s="8">
        <v>12257.09</v>
      </c>
      <c r="Z66" s="3">
        <f t="shared" si="1"/>
        <v>29239.019999999997</v>
      </c>
      <c r="AA66" s="3">
        <f t="shared" si="2"/>
        <v>140455.85</v>
      </c>
    </row>
    <row r="67" spans="1:27" x14ac:dyDescent="0.25">
      <c r="A67" s="1" t="s">
        <v>64</v>
      </c>
      <c r="B67" s="8">
        <v>1401.56</v>
      </c>
      <c r="C67" s="8">
        <v>4662.32</v>
      </c>
      <c r="D67" s="8">
        <v>1313.61</v>
      </c>
      <c r="E67" s="8">
        <v>4634.5600000000004</v>
      </c>
      <c r="F67" s="8">
        <v>1411.59</v>
      </c>
      <c r="G67" s="8">
        <v>4612.4799999999996</v>
      </c>
      <c r="H67" s="8">
        <v>1390.64</v>
      </c>
      <c r="I67" s="8">
        <v>4606.9399999999996</v>
      </c>
      <c r="J67" s="8">
        <v>1734.61</v>
      </c>
      <c r="K67" s="8">
        <v>4603.38</v>
      </c>
      <c r="L67" s="8">
        <v>1445.43</v>
      </c>
      <c r="M67" s="8">
        <v>4573.08</v>
      </c>
      <c r="N67" s="8">
        <v>1346.77</v>
      </c>
      <c r="O67" s="8">
        <v>4608.43</v>
      </c>
      <c r="P67" s="8">
        <v>1360.91</v>
      </c>
      <c r="Q67" s="8">
        <v>4676.99</v>
      </c>
      <c r="R67" s="8">
        <v>1599.01</v>
      </c>
      <c r="S67" s="8">
        <v>4590.99</v>
      </c>
      <c r="T67" s="8">
        <v>1339.13</v>
      </c>
      <c r="U67" s="8">
        <v>4420.83</v>
      </c>
      <c r="V67" s="8">
        <v>1613.08</v>
      </c>
      <c r="W67" s="8">
        <v>2557.13</v>
      </c>
      <c r="X67" s="8">
        <v>1575.59</v>
      </c>
      <c r="Y67" s="8">
        <v>4695.01</v>
      </c>
      <c r="Z67" s="3">
        <f t="shared" si="1"/>
        <v>17531.93</v>
      </c>
      <c r="AA67" s="3">
        <f t="shared" si="2"/>
        <v>53242.14</v>
      </c>
    </row>
    <row r="68" spans="1:27" x14ac:dyDescent="0.25">
      <c r="A68" s="1" t="s">
        <v>65</v>
      </c>
      <c r="B68" s="8">
        <v>1511.62</v>
      </c>
      <c r="C68" s="8">
        <v>7950.91</v>
      </c>
      <c r="D68" s="8">
        <v>1416.77</v>
      </c>
      <c r="E68" s="8">
        <v>7859.31</v>
      </c>
      <c r="F68" s="8">
        <v>1522.44</v>
      </c>
      <c r="G68" s="8">
        <v>7855.87</v>
      </c>
      <c r="H68" s="8">
        <v>1499.84</v>
      </c>
      <c r="I68" s="8">
        <v>7846.26</v>
      </c>
      <c r="J68" s="8">
        <v>1870.83</v>
      </c>
      <c r="K68" s="8">
        <v>7838.99</v>
      </c>
      <c r="L68" s="8">
        <v>1558.93</v>
      </c>
      <c r="M68" s="8">
        <v>7779.32</v>
      </c>
      <c r="N68" s="8">
        <v>1452.53</v>
      </c>
      <c r="O68" s="8">
        <v>7858.43</v>
      </c>
      <c r="P68" s="8">
        <v>1467.77</v>
      </c>
      <c r="Q68" s="8">
        <v>7844.09</v>
      </c>
      <c r="R68" s="8">
        <v>1724.57</v>
      </c>
      <c r="S68" s="8">
        <v>7886.35</v>
      </c>
      <c r="T68" s="8">
        <v>1444.28</v>
      </c>
      <c r="U68" s="8">
        <v>7504.38</v>
      </c>
      <c r="V68" s="8">
        <v>1739.75</v>
      </c>
      <c r="W68" s="8">
        <v>7001.62</v>
      </c>
      <c r="X68" s="8">
        <v>1699.32</v>
      </c>
      <c r="Y68" s="8">
        <v>7903.66</v>
      </c>
      <c r="Z68" s="3">
        <f t="shared" ref="Z68:Z84" si="3">SUM(B68,D68,F68,H68,J68,L68,N68,P68,R68,T68,V68,X68)</f>
        <v>18908.650000000001</v>
      </c>
      <c r="AA68" s="3">
        <f t="shared" si="2"/>
        <v>93129.19</v>
      </c>
    </row>
    <row r="69" spans="1:27" x14ac:dyDescent="0.25">
      <c r="A69" s="1" t="s">
        <v>66</v>
      </c>
      <c r="B69" s="8">
        <v>2502.9299999999998</v>
      </c>
      <c r="C69" s="8">
        <v>12080.38</v>
      </c>
      <c r="D69" s="8">
        <v>2345.88</v>
      </c>
      <c r="E69" s="8">
        <v>11900.89</v>
      </c>
      <c r="F69" s="8">
        <v>2520.85</v>
      </c>
      <c r="G69" s="8">
        <v>11799.02</v>
      </c>
      <c r="H69" s="8">
        <v>2483.44</v>
      </c>
      <c r="I69" s="8">
        <v>11709.62</v>
      </c>
      <c r="J69" s="8">
        <v>3097.71</v>
      </c>
      <c r="K69" s="8">
        <v>11444.2</v>
      </c>
      <c r="L69" s="8">
        <v>2581.27</v>
      </c>
      <c r="M69" s="8">
        <v>11218.98</v>
      </c>
      <c r="N69" s="8">
        <v>2405.1</v>
      </c>
      <c r="O69" s="8">
        <v>11592.5</v>
      </c>
      <c r="P69" s="8">
        <v>2430.34</v>
      </c>
      <c r="Q69" s="8">
        <v>11415.79</v>
      </c>
      <c r="R69" s="8">
        <v>2855.54</v>
      </c>
      <c r="S69" s="8">
        <v>11428.96</v>
      </c>
      <c r="T69" s="8">
        <v>2391.44</v>
      </c>
      <c r="U69" s="8">
        <v>11261.94</v>
      </c>
      <c r="V69" s="8">
        <v>2880.67</v>
      </c>
      <c r="W69" s="8">
        <v>9461.5300000000007</v>
      </c>
      <c r="X69" s="8">
        <v>2813.73</v>
      </c>
      <c r="Y69" s="8">
        <v>11606.36</v>
      </c>
      <c r="Z69" s="3">
        <f t="shared" si="3"/>
        <v>31308.899999999998</v>
      </c>
      <c r="AA69" s="3">
        <f t="shared" si="2"/>
        <v>136920.16999999998</v>
      </c>
    </row>
    <row r="70" spans="1:27" x14ac:dyDescent="0.25">
      <c r="A70" s="1" t="s">
        <v>67</v>
      </c>
      <c r="B70" s="8">
        <v>1306.96</v>
      </c>
      <c r="C70" s="8">
        <v>4284.82</v>
      </c>
      <c r="D70" s="8">
        <v>1224.95</v>
      </c>
      <c r="E70" s="8">
        <v>4223.1400000000003</v>
      </c>
      <c r="F70" s="8">
        <v>1316.32</v>
      </c>
      <c r="G70" s="8">
        <v>4062.37</v>
      </c>
      <c r="H70" s="8">
        <v>1296.78</v>
      </c>
      <c r="I70" s="8">
        <v>4237.7</v>
      </c>
      <c r="J70" s="8">
        <v>1617.54</v>
      </c>
      <c r="K70" s="8">
        <v>4173.9399999999996</v>
      </c>
      <c r="L70" s="8">
        <v>1347.87</v>
      </c>
      <c r="M70" s="8">
        <v>4102.5600000000004</v>
      </c>
      <c r="N70" s="8">
        <v>1255.8800000000001</v>
      </c>
      <c r="O70" s="8">
        <v>4189.1899999999996</v>
      </c>
      <c r="P70" s="8">
        <v>1269.06</v>
      </c>
      <c r="Q70" s="8">
        <v>4148.99</v>
      </c>
      <c r="R70" s="8">
        <v>1491.09</v>
      </c>
      <c r="S70" s="8">
        <v>4087.31</v>
      </c>
      <c r="T70" s="8">
        <v>1248.75</v>
      </c>
      <c r="U70" s="8">
        <v>3977.82</v>
      </c>
      <c r="V70" s="8">
        <v>1504.21</v>
      </c>
      <c r="W70" s="8">
        <v>3668.74</v>
      </c>
      <c r="X70" s="8">
        <v>1469.26</v>
      </c>
      <c r="Y70" s="8">
        <v>4085.93</v>
      </c>
      <c r="Z70" s="3">
        <f t="shared" si="3"/>
        <v>16348.67</v>
      </c>
      <c r="AA70" s="3">
        <f t="shared" si="2"/>
        <v>49242.509999999995</v>
      </c>
    </row>
    <row r="71" spans="1:27" x14ac:dyDescent="0.25">
      <c r="A71" s="1" t="s">
        <v>68</v>
      </c>
      <c r="B71" s="8">
        <v>2455</v>
      </c>
      <c r="C71" s="8">
        <v>10810.11</v>
      </c>
      <c r="D71" s="8">
        <v>2300.9499999999998</v>
      </c>
      <c r="E71" s="8">
        <v>10652.1</v>
      </c>
      <c r="F71" s="8">
        <v>2472.58</v>
      </c>
      <c r="G71" s="8">
        <v>10558.55</v>
      </c>
      <c r="H71" s="8">
        <v>2435.88</v>
      </c>
      <c r="I71" s="8">
        <v>10713.09</v>
      </c>
      <c r="J71" s="8">
        <v>3038.38</v>
      </c>
      <c r="K71" s="8">
        <v>10580.72</v>
      </c>
      <c r="L71" s="8">
        <v>2531.84</v>
      </c>
      <c r="M71" s="8">
        <v>10236.299999999999</v>
      </c>
      <c r="N71" s="8">
        <v>2359.04</v>
      </c>
      <c r="O71" s="8">
        <v>10458.06</v>
      </c>
      <c r="P71" s="8">
        <v>2383.79</v>
      </c>
      <c r="Q71" s="8">
        <v>11089.39</v>
      </c>
      <c r="R71" s="8">
        <v>2800.86</v>
      </c>
      <c r="S71" s="8">
        <v>10624.38</v>
      </c>
      <c r="T71" s="8">
        <v>2345.64</v>
      </c>
      <c r="U71" s="8">
        <v>9969.5</v>
      </c>
      <c r="V71" s="8">
        <v>2825.51</v>
      </c>
      <c r="W71" s="8">
        <v>3751.9</v>
      </c>
      <c r="X71" s="8">
        <v>2759.85</v>
      </c>
      <c r="Y71" s="8">
        <v>10113.64</v>
      </c>
      <c r="Z71" s="3">
        <f t="shared" si="3"/>
        <v>30709.32</v>
      </c>
      <c r="AA71" s="3">
        <f t="shared" si="2"/>
        <v>119557.73999999999</v>
      </c>
    </row>
    <row r="72" spans="1:27" x14ac:dyDescent="0.25">
      <c r="A72" s="1" t="s">
        <v>69</v>
      </c>
      <c r="B72" s="8">
        <v>1889.48</v>
      </c>
      <c r="C72" s="8">
        <v>9544.69</v>
      </c>
      <c r="D72" s="8">
        <v>1770.92</v>
      </c>
      <c r="E72" s="8">
        <v>9577.9500000000007</v>
      </c>
      <c r="F72" s="8">
        <v>1903.01</v>
      </c>
      <c r="G72" s="8">
        <v>9586.9599999999991</v>
      </c>
      <c r="H72" s="8">
        <v>1874.76</v>
      </c>
      <c r="I72" s="8">
        <v>9584.8799999999992</v>
      </c>
      <c r="J72" s="8">
        <v>2338.48</v>
      </c>
      <c r="K72" s="8">
        <v>9383.91</v>
      </c>
      <c r="L72" s="8">
        <v>1948.62</v>
      </c>
      <c r="M72" s="8">
        <v>9446.98</v>
      </c>
      <c r="N72" s="8">
        <v>1815.63</v>
      </c>
      <c r="O72" s="8">
        <v>9510.0400000000009</v>
      </c>
      <c r="P72" s="8">
        <v>1834.68</v>
      </c>
      <c r="Q72" s="8">
        <v>9692.99</v>
      </c>
      <c r="R72" s="8">
        <v>2155.67</v>
      </c>
      <c r="S72" s="8">
        <v>9440.0499999999993</v>
      </c>
      <c r="T72" s="8">
        <v>1805.31</v>
      </c>
      <c r="U72" s="8">
        <v>9296.6</v>
      </c>
      <c r="V72" s="8">
        <v>2174.64</v>
      </c>
      <c r="W72" s="8">
        <v>895.36</v>
      </c>
      <c r="X72" s="8">
        <v>2124.11</v>
      </c>
      <c r="Y72" s="8">
        <v>9400.5499999999993</v>
      </c>
      <c r="Z72" s="3">
        <f t="shared" si="3"/>
        <v>23635.31</v>
      </c>
      <c r="AA72" s="3">
        <f t="shared" si="2"/>
        <v>105360.96000000002</v>
      </c>
    </row>
    <row r="73" spans="1:27" x14ac:dyDescent="0.25">
      <c r="A73" s="1" t="s">
        <v>70</v>
      </c>
      <c r="B73" s="8">
        <v>1665.19</v>
      </c>
      <c r="C73" s="8">
        <v>8347.19</v>
      </c>
      <c r="D73" s="8">
        <v>1560.71</v>
      </c>
      <c r="E73" s="8">
        <v>8406.09</v>
      </c>
      <c r="F73" s="8">
        <v>1677.12</v>
      </c>
      <c r="G73" s="8">
        <v>8379.76</v>
      </c>
      <c r="H73" s="8">
        <v>1652.22</v>
      </c>
      <c r="I73" s="8">
        <v>8624.39</v>
      </c>
      <c r="J73" s="8">
        <v>2060.9</v>
      </c>
      <c r="K73" s="8">
        <v>8130.28</v>
      </c>
      <c r="L73" s="8">
        <v>1717.31</v>
      </c>
      <c r="M73" s="8">
        <v>8392.23</v>
      </c>
      <c r="N73" s="8">
        <v>1600.11</v>
      </c>
      <c r="O73" s="8">
        <v>8378.3700000000008</v>
      </c>
      <c r="P73" s="8">
        <v>1616.9</v>
      </c>
      <c r="Q73" s="8">
        <v>8697.84</v>
      </c>
      <c r="R73" s="8">
        <v>1899.78</v>
      </c>
      <c r="S73" s="8">
        <v>8083.15</v>
      </c>
      <c r="T73" s="8">
        <v>1591.02</v>
      </c>
      <c r="U73" s="8">
        <v>8212.0499999999993</v>
      </c>
      <c r="V73" s="8">
        <v>1916.5</v>
      </c>
      <c r="W73" s="8">
        <v>839.22</v>
      </c>
      <c r="X73" s="8">
        <v>1871.97</v>
      </c>
      <c r="Y73" s="8">
        <v>8385.99</v>
      </c>
      <c r="Z73" s="3">
        <f t="shared" si="3"/>
        <v>20829.730000000003</v>
      </c>
      <c r="AA73" s="3">
        <f t="shared" si="2"/>
        <v>92876.560000000012</v>
      </c>
    </row>
    <row r="74" spans="1:27" x14ac:dyDescent="0.25">
      <c r="A74" s="1" t="s">
        <v>71</v>
      </c>
      <c r="B74" s="8">
        <v>916.01</v>
      </c>
      <c r="C74" s="8">
        <v>4218.9799999999996</v>
      </c>
      <c r="D74" s="8">
        <v>858.54</v>
      </c>
      <c r="E74" s="8">
        <v>4090.78</v>
      </c>
      <c r="F74" s="8">
        <v>922.57</v>
      </c>
      <c r="G74" s="8">
        <v>4077.61</v>
      </c>
      <c r="H74" s="8">
        <v>908.88</v>
      </c>
      <c r="I74" s="8">
        <v>4045.04</v>
      </c>
      <c r="J74" s="8">
        <v>1133.69</v>
      </c>
      <c r="K74" s="8">
        <v>3988.22</v>
      </c>
      <c r="L74" s="8">
        <v>944.69</v>
      </c>
      <c r="M74" s="8">
        <v>3643.1</v>
      </c>
      <c r="N74" s="8">
        <v>880.21</v>
      </c>
      <c r="O74" s="8">
        <v>4026.33</v>
      </c>
      <c r="P74" s="8">
        <v>889.45</v>
      </c>
      <c r="Q74" s="8">
        <v>4274.42</v>
      </c>
      <c r="R74" s="8">
        <v>1045.06</v>
      </c>
      <c r="S74" s="8">
        <v>3840.61</v>
      </c>
      <c r="T74" s="8">
        <v>875.21</v>
      </c>
      <c r="U74" s="8">
        <v>3517.67</v>
      </c>
      <c r="V74" s="8">
        <v>1054.26</v>
      </c>
      <c r="W74" s="8">
        <v>2095.63</v>
      </c>
      <c r="X74" s="8">
        <v>1029.76</v>
      </c>
      <c r="Y74" s="8">
        <v>3537.77</v>
      </c>
      <c r="Z74" s="3">
        <f t="shared" si="3"/>
        <v>11458.330000000002</v>
      </c>
      <c r="AA74" s="3">
        <f t="shared" si="2"/>
        <v>45356.159999999989</v>
      </c>
    </row>
    <row r="75" spans="1:27" x14ac:dyDescent="0.25">
      <c r="A75" s="1" t="s">
        <v>72</v>
      </c>
      <c r="B75" s="8">
        <v>2306.1</v>
      </c>
      <c r="C75" s="8">
        <v>12404.7</v>
      </c>
      <c r="D75" s="8">
        <v>2161.39</v>
      </c>
      <c r="E75" s="8">
        <v>12379.06</v>
      </c>
      <c r="F75" s="8">
        <v>2322.61</v>
      </c>
      <c r="G75" s="8">
        <v>12396.38</v>
      </c>
      <c r="H75" s="8">
        <v>2288.14</v>
      </c>
      <c r="I75" s="8">
        <v>12426.88</v>
      </c>
      <c r="J75" s="8">
        <v>2854.1</v>
      </c>
      <c r="K75" s="8">
        <v>12295.9</v>
      </c>
      <c r="L75" s="8">
        <v>2378.2800000000002</v>
      </c>
      <c r="M75" s="8">
        <v>12322.23</v>
      </c>
      <c r="N75" s="8">
        <v>2215.96</v>
      </c>
      <c r="O75" s="8">
        <v>12388.76</v>
      </c>
      <c r="P75" s="8">
        <v>2239.21</v>
      </c>
      <c r="Q75" s="8">
        <v>12503.8</v>
      </c>
      <c r="R75" s="8">
        <v>2630.98</v>
      </c>
      <c r="S75" s="8">
        <v>12322.93</v>
      </c>
      <c r="T75" s="8">
        <v>2203.37</v>
      </c>
      <c r="U75" s="8">
        <v>12149.68</v>
      </c>
      <c r="V75" s="8">
        <v>2654.13</v>
      </c>
      <c r="W75" s="8">
        <v>2363.8200000000002</v>
      </c>
      <c r="X75" s="8">
        <v>2592.46</v>
      </c>
      <c r="Y75" s="8">
        <v>12492.71</v>
      </c>
      <c r="Z75" s="3">
        <f t="shared" si="3"/>
        <v>28846.73</v>
      </c>
      <c r="AA75" s="3">
        <f t="shared" si="2"/>
        <v>138446.84999999998</v>
      </c>
    </row>
    <row r="76" spans="1:27" x14ac:dyDescent="0.25">
      <c r="A76" s="1" t="s">
        <v>73</v>
      </c>
      <c r="B76" s="8">
        <v>1312.49</v>
      </c>
      <c r="C76" s="8">
        <v>5597.36</v>
      </c>
      <c r="D76" s="8">
        <v>1230.1300000000001</v>
      </c>
      <c r="E76" s="8">
        <v>5616.77</v>
      </c>
      <c r="F76" s="8">
        <v>1321.89</v>
      </c>
      <c r="G76" s="8">
        <v>5625.77</v>
      </c>
      <c r="H76" s="8">
        <v>1302.27</v>
      </c>
      <c r="I76" s="8">
        <v>5988.21</v>
      </c>
      <c r="J76" s="8">
        <v>1624.38</v>
      </c>
      <c r="K76" s="8">
        <v>5750.51</v>
      </c>
      <c r="L76" s="8">
        <v>1353.57</v>
      </c>
      <c r="M76" s="8">
        <v>5799.02</v>
      </c>
      <c r="N76" s="8">
        <v>1261.19</v>
      </c>
      <c r="O76" s="8">
        <v>5887.04</v>
      </c>
      <c r="P76" s="8">
        <v>1274.42</v>
      </c>
      <c r="Q76" s="8">
        <v>6020.09</v>
      </c>
      <c r="R76" s="8">
        <v>1497.39</v>
      </c>
      <c r="S76" s="8">
        <v>5794.17</v>
      </c>
      <c r="T76" s="8">
        <v>1254.02</v>
      </c>
      <c r="U76" s="8">
        <v>5134.4399999999996</v>
      </c>
      <c r="V76" s="8">
        <v>1510.57</v>
      </c>
      <c r="W76" s="8">
        <v>4491.33</v>
      </c>
      <c r="X76" s="8">
        <v>1475.47</v>
      </c>
      <c r="Y76" s="8">
        <v>5957.72</v>
      </c>
      <c r="Z76" s="3">
        <f t="shared" si="3"/>
        <v>16417.79</v>
      </c>
      <c r="AA76" s="3">
        <f t="shared" si="2"/>
        <v>67662.430000000008</v>
      </c>
    </row>
    <row r="77" spans="1:27" x14ac:dyDescent="0.25">
      <c r="A77" s="1" t="s">
        <v>74</v>
      </c>
      <c r="B77" s="8">
        <v>4145.18</v>
      </c>
      <c r="C77" s="8">
        <v>22257.77</v>
      </c>
      <c r="D77" s="8">
        <v>3885.08</v>
      </c>
      <c r="E77" s="8">
        <v>22185.01</v>
      </c>
      <c r="F77" s="8">
        <v>4174.8599999999997</v>
      </c>
      <c r="G77" s="8">
        <v>22107.39</v>
      </c>
      <c r="H77" s="8">
        <v>4112.8900000000003</v>
      </c>
      <c r="I77" s="8">
        <v>22327.07</v>
      </c>
      <c r="J77" s="8">
        <v>5130.21</v>
      </c>
      <c r="K77" s="8">
        <v>21704.07</v>
      </c>
      <c r="L77" s="8">
        <v>4274.92</v>
      </c>
      <c r="M77" s="8">
        <v>21594.57</v>
      </c>
      <c r="N77" s="8">
        <v>3983.15</v>
      </c>
      <c r="O77" s="8">
        <v>22022.85</v>
      </c>
      <c r="P77" s="8">
        <v>4024.95</v>
      </c>
      <c r="Q77" s="8">
        <v>22163.53</v>
      </c>
      <c r="R77" s="8">
        <v>4729.1499999999996</v>
      </c>
      <c r="S77" s="8">
        <v>21624.37</v>
      </c>
      <c r="T77" s="8">
        <v>3960.54</v>
      </c>
      <c r="U77" s="8">
        <v>21443.5</v>
      </c>
      <c r="V77" s="8">
        <v>4770.7700000000004</v>
      </c>
      <c r="W77" s="8">
        <v>7436.58</v>
      </c>
      <c r="X77" s="8">
        <v>4659.8999999999996</v>
      </c>
      <c r="Y77" s="8">
        <v>22099.77</v>
      </c>
      <c r="Z77" s="3">
        <f t="shared" si="3"/>
        <v>51851.6</v>
      </c>
      <c r="AA77" s="3">
        <f t="shared" si="2"/>
        <v>248966.47999999998</v>
      </c>
    </row>
    <row r="78" spans="1:27" x14ac:dyDescent="0.25">
      <c r="A78" s="1" t="s">
        <v>75</v>
      </c>
      <c r="B78" s="8">
        <v>4346.09</v>
      </c>
      <c r="C78" s="8">
        <v>22890.48</v>
      </c>
      <c r="D78" s="8">
        <v>4073.38</v>
      </c>
      <c r="E78" s="8">
        <v>22535.67</v>
      </c>
      <c r="F78" s="8">
        <v>4377.21</v>
      </c>
      <c r="G78" s="8">
        <v>22516.959999999999</v>
      </c>
      <c r="H78" s="8">
        <v>4312.24</v>
      </c>
      <c r="I78" s="8">
        <v>22481.61</v>
      </c>
      <c r="J78" s="8">
        <v>5378.86</v>
      </c>
      <c r="K78" s="8">
        <v>22105.31</v>
      </c>
      <c r="L78" s="8">
        <v>4482.13</v>
      </c>
      <c r="M78" s="8">
        <v>21108.09</v>
      </c>
      <c r="N78" s="8">
        <v>4176.22</v>
      </c>
      <c r="O78" s="8">
        <v>23121.95</v>
      </c>
      <c r="P78" s="8">
        <v>4220.04</v>
      </c>
      <c r="Q78" s="8">
        <v>22128.18</v>
      </c>
      <c r="R78" s="8">
        <v>4958.37</v>
      </c>
      <c r="S78" s="8">
        <v>21890.48</v>
      </c>
      <c r="T78" s="8">
        <v>4152.5</v>
      </c>
      <c r="U78" s="8">
        <v>21577.94</v>
      </c>
      <c r="V78" s="8">
        <v>5002.01</v>
      </c>
      <c r="W78" s="8">
        <v>17099.78</v>
      </c>
      <c r="X78" s="8">
        <v>4885.7700000000004</v>
      </c>
      <c r="Y78" s="8">
        <v>22454.59</v>
      </c>
      <c r="Z78" s="3">
        <f t="shared" si="3"/>
        <v>54364.820000000007</v>
      </c>
      <c r="AA78" s="3">
        <f t="shared" si="2"/>
        <v>261911.04000000001</v>
      </c>
    </row>
    <row r="79" spans="1:27" x14ac:dyDescent="0.25">
      <c r="A79" s="1" t="s">
        <v>76</v>
      </c>
      <c r="B79" s="8">
        <v>1763.27</v>
      </c>
      <c r="C79" s="8">
        <v>10123.99</v>
      </c>
      <c r="D79" s="8">
        <v>1652.63</v>
      </c>
      <c r="E79" s="8">
        <v>9974.25</v>
      </c>
      <c r="F79" s="8">
        <v>1775.9</v>
      </c>
      <c r="G79" s="8">
        <v>10031.81</v>
      </c>
      <c r="H79" s="8">
        <v>1749.54</v>
      </c>
      <c r="I79" s="8">
        <v>10090.25</v>
      </c>
      <c r="J79" s="8">
        <v>2182.2800000000002</v>
      </c>
      <c r="K79" s="8">
        <v>10057.9</v>
      </c>
      <c r="L79" s="8">
        <v>1818.46</v>
      </c>
      <c r="M79" s="8">
        <v>10005.23</v>
      </c>
      <c r="N79" s="8">
        <v>1694.35</v>
      </c>
      <c r="O79" s="8">
        <v>10005.34</v>
      </c>
      <c r="P79" s="8">
        <v>1712.13</v>
      </c>
      <c r="Q79" s="8">
        <v>10011.77</v>
      </c>
      <c r="R79" s="8">
        <v>2011.68</v>
      </c>
      <c r="S79" s="8">
        <v>9934.86</v>
      </c>
      <c r="T79" s="8">
        <v>1684.73</v>
      </c>
      <c r="U79" s="8">
        <v>9825.08</v>
      </c>
      <c r="V79" s="8">
        <v>2029.38</v>
      </c>
      <c r="W79" s="8">
        <v>9405.68</v>
      </c>
      <c r="X79" s="8">
        <v>1982.22</v>
      </c>
      <c r="Y79" s="8">
        <v>10125.48</v>
      </c>
      <c r="Z79" s="3">
        <f t="shared" si="3"/>
        <v>22056.570000000003</v>
      </c>
      <c r="AA79" s="3">
        <f t="shared" si="2"/>
        <v>119591.64</v>
      </c>
    </row>
    <row r="80" spans="1:27" x14ac:dyDescent="0.25">
      <c r="A80" s="1" t="s">
        <v>77</v>
      </c>
      <c r="B80" s="8">
        <v>871.39</v>
      </c>
      <c r="C80" s="8">
        <v>4661.12</v>
      </c>
      <c r="D80" s="8">
        <v>816.72</v>
      </c>
      <c r="E80" s="8">
        <v>4612.6099999999997</v>
      </c>
      <c r="F80" s="8">
        <v>877.63</v>
      </c>
      <c r="G80" s="8">
        <v>4618.8500000000004</v>
      </c>
      <c r="H80" s="8">
        <v>864.61</v>
      </c>
      <c r="I80" s="8">
        <v>4602.91</v>
      </c>
      <c r="J80" s="8">
        <v>1078.47</v>
      </c>
      <c r="K80" s="8">
        <v>4594.59</v>
      </c>
      <c r="L80" s="8">
        <v>898.67</v>
      </c>
      <c r="M80" s="8">
        <v>4580.04</v>
      </c>
      <c r="N80" s="8">
        <v>837.33</v>
      </c>
      <c r="O80" s="8">
        <v>4628.55</v>
      </c>
      <c r="P80" s="8">
        <v>846.12</v>
      </c>
      <c r="Q80" s="8">
        <v>4614.6899999999996</v>
      </c>
      <c r="R80" s="8">
        <v>994.16</v>
      </c>
      <c r="S80" s="8">
        <v>4611.92</v>
      </c>
      <c r="T80" s="8">
        <v>832.58</v>
      </c>
      <c r="U80" s="8">
        <v>4589.05</v>
      </c>
      <c r="V80" s="8">
        <v>1002.91</v>
      </c>
      <c r="W80" s="8">
        <v>3902.28</v>
      </c>
      <c r="X80" s="8">
        <v>979.6</v>
      </c>
      <c r="Y80" s="8">
        <v>4665.28</v>
      </c>
      <c r="Z80" s="3">
        <f t="shared" si="3"/>
        <v>10900.19</v>
      </c>
      <c r="AA80" s="3">
        <f t="shared" si="2"/>
        <v>54681.89</v>
      </c>
    </row>
    <row r="81" spans="1:27" x14ac:dyDescent="0.25">
      <c r="A81" s="1" t="s">
        <v>78</v>
      </c>
      <c r="B81" s="8">
        <v>839.52</v>
      </c>
      <c r="C81" s="8">
        <v>2590.4299999999998</v>
      </c>
      <c r="D81" s="8">
        <v>786.84</v>
      </c>
      <c r="E81" s="8">
        <v>2541.23</v>
      </c>
      <c r="F81" s="8">
        <v>845.53</v>
      </c>
      <c r="G81" s="8">
        <v>2541.23</v>
      </c>
      <c r="H81" s="8">
        <v>832.98</v>
      </c>
      <c r="I81" s="8">
        <v>2802.49</v>
      </c>
      <c r="J81" s="8">
        <v>1039.02</v>
      </c>
      <c r="K81" s="8">
        <v>2728.34</v>
      </c>
      <c r="L81" s="8">
        <v>865.8</v>
      </c>
      <c r="M81" s="8">
        <v>2681.91</v>
      </c>
      <c r="N81" s="8">
        <v>806.71</v>
      </c>
      <c r="O81" s="8">
        <v>2692.31</v>
      </c>
      <c r="P81" s="8">
        <v>815.17</v>
      </c>
      <c r="Q81" s="8">
        <v>2713.1</v>
      </c>
      <c r="R81" s="8">
        <v>957.79</v>
      </c>
      <c r="S81" s="8">
        <v>2706.17</v>
      </c>
      <c r="T81" s="8">
        <v>802.13</v>
      </c>
      <c r="U81" s="8">
        <v>2077.61</v>
      </c>
      <c r="V81" s="8">
        <v>966.22</v>
      </c>
      <c r="W81" s="8">
        <v>1237.7</v>
      </c>
      <c r="X81" s="8">
        <v>943.77</v>
      </c>
      <c r="Y81" s="8">
        <v>2740.12</v>
      </c>
      <c r="Z81" s="3">
        <f t="shared" si="3"/>
        <v>10501.48</v>
      </c>
      <c r="AA81" s="3">
        <f t="shared" si="2"/>
        <v>30052.639999999999</v>
      </c>
    </row>
    <row r="82" spans="1:27" x14ac:dyDescent="0.25">
      <c r="A82" s="1" t="s">
        <v>79</v>
      </c>
      <c r="B82" s="8">
        <v>1631.62</v>
      </c>
      <c r="C82" s="8">
        <v>8637.5499999999993</v>
      </c>
      <c r="D82" s="8">
        <v>1529.24</v>
      </c>
      <c r="E82" s="8">
        <v>8624.39</v>
      </c>
      <c r="F82" s="8">
        <v>1643.31</v>
      </c>
      <c r="G82" s="8">
        <v>8571.02</v>
      </c>
      <c r="H82" s="8">
        <v>1618.92</v>
      </c>
      <c r="I82" s="8">
        <v>8551.6200000000008</v>
      </c>
      <c r="J82" s="8">
        <v>2019.35</v>
      </c>
      <c r="K82" s="8">
        <v>8503.11</v>
      </c>
      <c r="L82" s="8">
        <v>1682.69</v>
      </c>
      <c r="M82" s="8">
        <v>8494.7900000000009</v>
      </c>
      <c r="N82" s="8">
        <v>1567.85</v>
      </c>
      <c r="O82" s="8">
        <v>8505.19</v>
      </c>
      <c r="P82" s="8">
        <v>1584.3</v>
      </c>
      <c r="Q82" s="8">
        <v>8527.3700000000008</v>
      </c>
      <c r="R82" s="8">
        <v>1861.48</v>
      </c>
      <c r="S82" s="8">
        <v>8481.6299999999992</v>
      </c>
      <c r="T82" s="8">
        <v>1558.94</v>
      </c>
      <c r="U82" s="8">
        <v>8333.33</v>
      </c>
      <c r="V82" s="8">
        <v>1877.87</v>
      </c>
      <c r="W82" s="8">
        <v>7301.45</v>
      </c>
      <c r="X82" s="8">
        <v>1834.23</v>
      </c>
      <c r="Y82" s="8">
        <v>8652.7999999999993</v>
      </c>
      <c r="Z82" s="3">
        <f t="shared" si="3"/>
        <v>20409.8</v>
      </c>
      <c r="AA82" s="3">
        <f t="shared" si="2"/>
        <v>101184.25000000001</v>
      </c>
    </row>
    <row r="83" spans="1:27" x14ac:dyDescent="0.25">
      <c r="A83" s="1" t="s">
        <v>80</v>
      </c>
      <c r="B83" s="8">
        <v>1077.49</v>
      </c>
      <c r="C83" s="8">
        <v>5383.22</v>
      </c>
      <c r="D83" s="8">
        <v>1009.88</v>
      </c>
      <c r="E83" s="8">
        <v>5273.73</v>
      </c>
      <c r="F83" s="8">
        <v>1085.21</v>
      </c>
      <c r="G83" s="8">
        <v>5205.12</v>
      </c>
      <c r="H83" s="8">
        <v>1069.0999999999999</v>
      </c>
      <c r="I83" s="8">
        <v>5248.78</v>
      </c>
      <c r="J83" s="8">
        <v>1333.54</v>
      </c>
      <c r="K83" s="8">
        <v>5158.6899999999996</v>
      </c>
      <c r="L83" s="8">
        <v>1111.22</v>
      </c>
      <c r="M83" s="8">
        <v>5121.96</v>
      </c>
      <c r="N83" s="8">
        <v>1035.3800000000001</v>
      </c>
      <c r="O83" s="8">
        <v>5155.2299999999996</v>
      </c>
      <c r="P83" s="8">
        <v>1046.24</v>
      </c>
      <c r="Q83" s="8">
        <v>5188.49</v>
      </c>
      <c r="R83" s="8">
        <v>1229.29</v>
      </c>
      <c r="S83" s="8">
        <v>5111.57</v>
      </c>
      <c r="T83" s="8">
        <v>1029.5</v>
      </c>
      <c r="U83" s="8">
        <v>4902.9799999999996</v>
      </c>
      <c r="V83" s="8">
        <v>1240.1099999999999</v>
      </c>
      <c r="W83" s="8">
        <v>3714.48</v>
      </c>
      <c r="X83" s="8">
        <v>1211.29</v>
      </c>
      <c r="Y83" s="8">
        <v>5173.25</v>
      </c>
      <c r="Z83" s="3">
        <f t="shared" si="3"/>
        <v>13478.250000000004</v>
      </c>
      <c r="AA83" s="3">
        <f t="shared" si="2"/>
        <v>60637.499999999993</v>
      </c>
    </row>
    <row r="84" spans="1:27" x14ac:dyDescent="0.25">
      <c r="A84" s="1" t="s">
        <v>81</v>
      </c>
      <c r="B84" s="8">
        <v>2385.2199999999998</v>
      </c>
      <c r="C84" s="8">
        <v>11685.37</v>
      </c>
      <c r="D84" s="8">
        <v>2235.5500000000002</v>
      </c>
      <c r="E84" s="8">
        <v>11530.13</v>
      </c>
      <c r="F84" s="8">
        <v>2402.3000000000002</v>
      </c>
      <c r="G84" s="8">
        <v>11527.36</v>
      </c>
      <c r="H84" s="8">
        <v>2366.64</v>
      </c>
      <c r="I84" s="8">
        <v>11476.08</v>
      </c>
      <c r="J84" s="8">
        <v>2952.03</v>
      </c>
      <c r="K84" s="8">
        <v>11344.41</v>
      </c>
      <c r="L84" s="8">
        <v>2459.88</v>
      </c>
      <c r="M84" s="8">
        <v>11297.29</v>
      </c>
      <c r="N84" s="8">
        <v>2291.9899999999998</v>
      </c>
      <c r="O84" s="8">
        <v>11335.4</v>
      </c>
      <c r="P84" s="8">
        <v>2316.04</v>
      </c>
      <c r="Q84" s="8">
        <v>11319.46</v>
      </c>
      <c r="R84" s="8">
        <v>2721.25</v>
      </c>
      <c r="S84" s="8">
        <v>11293.13</v>
      </c>
      <c r="T84" s="8">
        <v>2278.9699999999998</v>
      </c>
      <c r="U84" s="8">
        <v>11117.11</v>
      </c>
      <c r="V84" s="8">
        <v>2745.2</v>
      </c>
      <c r="W84" s="8">
        <v>10302.14</v>
      </c>
      <c r="X84" s="8">
        <v>2681.41</v>
      </c>
      <c r="Y84" s="8">
        <v>11656.95</v>
      </c>
      <c r="Z84" s="3">
        <f t="shared" si="3"/>
        <v>29836.480000000003</v>
      </c>
      <c r="AA84" s="4">
        <f t="shared" si="2"/>
        <v>135884.83000000002</v>
      </c>
    </row>
    <row r="85" spans="1:27" x14ac:dyDescent="0.25">
      <c r="B85" s="5">
        <f>SUM(B3:B84)</f>
        <v>252188.05</v>
      </c>
      <c r="C85" s="5">
        <f t="shared" ref="C85:AA85" si="4">SUM(C3:C84)</f>
        <v>1320602.72</v>
      </c>
      <c r="D85" s="5">
        <f t="shared" si="4"/>
        <v>236363.84000000005</v>
      </c>
      <c r="E85" s="5">
        <f t="shared" si="4"/>
        <v>1311835.8799999997</v>
      </c>
      <c r="F85" s="5">
        <f t="shared" si="4"/>
        <v>253994.03</v>
      </c>
      <c r="G85" s="5">
        <f t="shared" si="4"/>
        <v>1312765.8700000006</v>
      </c>
      <c r="H85" s="5">
        <f t="shared" si="4"/>
        <v>250224.05000000005</v>
      </c>
      <c r="I85" s="5">
        <f t="shared" si="4"/>
        <v>1316094.4599999995</v>
      </c>
      <c r="J85" s="5">
        <f t="shared" si="4"/>
        <v>312116.20000000019</v>
      </c>
      <c r="K85" s="5">
        <f t="shared" si="4"/>
        <v>1297786.3799999999</v>
      </c>
      <c r="L85" s="5">
        <f t="shared" si="4"/>
        <v>260081.77999999994</v>
      </c>
      <c r="M85" s="5">
        <f t="shared" si="4"/>
        <v>1266115.1200000003</v>
      </c>
      <c r="N85" s="5">
        <f t="shared" si="4"/>
        <v>242330.84000000003</v>
      </c>
      <c r="O85" s="5">
        <f t="shared" si="4"/>
        <v>1320435.4000000001</v>
      </c>
      <c r="P85" s="5">
        <f t="shared" si="4"/>
        <v>244873.66999999998</v>
      </c>
      <c r="Q85" s="5">
        <f t="shared" si="4"/>
        <v>1327366.24</v>
      </c>
      <c r="R85" s="5">
        <f t="shared" si="4"/>
        <v>287716.20999999996</v>
      </c>
      <c r="S85" s="5">
        <f t="shared" si="4"/>
        <v>1290685.72</v>
      </c>
      <c r="T85" s="5">
        <f t="shared" si="4"/>
        <v>240954.71</v>
      </c>
      <c r="U85" s="5">
        <f t="shared" si="4"/>
        <v>1226602.8099999998</v>
      </c>
      <c r="V85" s="5">
        <f t="shared" si="4"/>
        <v>290248.45</v>
      </c>
      <c r="W85" s="5">
        <f t="shared" si="4"/>
        <v>748864.22999999975</v>
      </c>
      <c r="X85" s="5">
        <f t="shared" si="4"/>
        <v>283503.62999999995</v>
      </c>
      <c r="Y85" s="5">
        <f t="shared" si="4"/>
        <v>1297181.76</v>
      </c>
      <c r="Z85" s="5">
        <f t="shared" si="4"/>
        <v>3154595.4599999995</v>
      </c>
      <c r="AA85" s="5">
        <f t="shared" si="4"/>
        <v>15036336.590000002</v>
      </c>
    </row>
    <row r="86" spans="1:27" x14ac:dyDescent="0.25">
      <c r="B86" s="161">
        <f>SUM(B85:C85)</f>
        <v>1572790.77</v>
      </c>
      <c r="C86" s="161"/>
      <c r="D86" s="161">
        <f>SUM(D85:E85)</f>
        <v>1548199.7199999997</v>
      </c>
      <c r="E86" s="161"/>
      <c r="F86" s="161">
        <f>SUM(F85:G85)</f>
        <v>1566759.9000000006</v>
      </c>
      <c r="G86" s="161"/>
      <c r="H86" s="161">
        <f>SUM(H85:I85)</f>
        <v>1566318.5099999995</v>
      </c>
      <c r="I86" s="161"/>
      <c r="J86" s="161">
        <f>SUM(J85:K85)</f>
        <v>1609902.58</v>
      </c>
      <c r="K86" s="161"/>
      <c r="L86" s="161">
        <f>SUM(L85:M85)</f>
        <v>1526196.9000000004</v>
      </c>
      <c r="M86" s="161"/>
      <c r="N86" s="161">
        <f>SUM(N85:O85)</f>
        <v>1562766.2400000002</v>
      </c>
      <c r="O86" s="161"/>
      <c r="P86" s="161">
        <f>SUM(P85:Q85)</f>
        <v>1572239.91</v>
      </c>
      <c r="Q86" s="161"/>
      <c r="R86" s="161">
        <f>SUM(R85:S85)</f>
        <v>1578401.93</v>
      </c>
      <c r="S86" s="161"/>
      <c r="T86" s="161">
        <f>SUM(T85:U85)</f>
        <v>1467557.5199999998</v>
      </c>
      <c r="U86" s="161"/>
      <c r="V86" s="161">
        <f>SUM(V85:W85)</f>
        <v>1039112.6799999997</v>
      </c>
      <c r="W86" s="161"/>
      <c r="X86" s="161">
        <f>SUM(X85:Y85)</f>
        <v>1580685.39</v>
      </c>
      <c r="Y86" s="161"/>
      <c r="Z86" s="161">
        <f>SUM(Z85:AA85)</f>
        <v>18190932.050000001</v>
      </c>
      <c r="AA86" s="161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86"/>
  <sheetViews>
    <sheetView workbookViewId="0">
      <pane xSplit="1" ySplit="2" topLeftCell="B57" activePane="bottomRight" state="frozen"/>
      <selection pane="topRight" activeCell="B1" sqref="B1"/>
      <selection pane="bottomLeft" activeCell="A3" sqref="A3"/>
      <selection pane="bottomRight" activeCell="S87" sqref="S87"/>
    </sheetView>
  </sheetViews>
  <sheetFormatPr defaultRowHeight="15" x14ac:dyDescent="0.25"/>
  <cols>
    <col min="1" max="1" width="14.28515625" style="1" bestFit="1" customWidth="1"/>
    <col min="2" max="25" width="13.5703125" customWidth="1"/>
    <col min="26" max="27" width="14" customWidth="1"/>
  </cols>
  <sheetData>
    <row r="1" spans="1:27" s="2" customFormat="1" x14ac:dyDescent="0.25">
      <c r="A1" s="2" t="s">
        <v>107</v>
      </c>
      <c r="B1" s="162" t="s">
        <v>101</v>
      </c>
      <c r="C1" s="162"/>
      <c r="D1" s="162" t="s">
        <v>102</v>
      </c>
      <c r="E1" s="162"/>
      <c r="F1" s="162" t="s">
        <v>103</v>
      </c>
      <c r="G1" s="162"/>
      <c r="H1" s="162" t="s">
        <v>104</v>
      </c>
      <c r="I1" s="162"/>
      <c r="J1" s="162" t="s">
        <v>105</v>
      </c>
      <c r="K1" s="162"/>
      <c r="L1" s="162" t="s">
        <v>106</v>
      </c>
      <c r="M1" s="162"/>
      <c r="N1" s="162" t="s">
        <v>95</v>
      </c>
      <c r="O1" s="162"/>
      <c r="P1" s="162" t="s">
        <v>96</v>
      </c>
      <c r="Q1" s="162"/>
      <c r="R1" s="162" t="s">
        <v>97</v>
      </c>
      <c r="S1" s="162"/>
      <c r="T1" s="162" t="s">
        <v>98</v>
      </c>
      <c r="U1" s="162"/>
      <c r="V1" s="162" t="s">
        <v>99</v>
      </c>
      <c r="W1" s="162"/>
      <c r="X1" s="162" t="s">
        <v>100</v>
      </c>
      <c r="Y1" s="162"/>
      <c r="Z1" s="162" t="s">
        <v>94</v>
      </c>
      <c r="AA1" s="162"/>
    </row>
    <row r="2" spans="1:27" x14ac:dyDescent="0.25">
      <c r="A2" s="2"/>
      <c r="B2" s="2" t="s">
        <v>83</v>
      </c>
      <c r="C2" s="2" t="s">
        <v>82</v>
      </c>
      <c r="D2" s="2" t="s">
        <v>83</v>
      </c>
      <c r="E2" s="2" t="s">
        <v>82</v>
      </c>
      <c r="F2" s="2" t="s">
        <v>83</v>
      </c>
      <c r="G2" s="2" t="s">
        <v>82</v>
      </c>
      <c r="H2" s="2" t="s">
        <v>83</v>
      </c>
      <c r="I2" s="2" t="s">
        <v>82</v>
      </c>
      <c r="J2" s="2" t="s">
        <v>83</v>
      </c>
      <c r="K2" s="2" t="s">
        <v>82</v>
      </c>
      <c r="L2" s="2" t="s">
        <v>83</v>
      </c>
      <c r="M2" s="2" t="s">
        <v>82</v>
      </c>
      <c r="N2" s="2" t="s">
        <v>83</v>
      </c>
      <c r="O2" s="2" t="s">
        <v>82</v>
      </c>
      <c r="P2" s="2" t="s">
        <v>83</v>
      </c>
      <c r="Q2" s="2" t="s">
        <v>82</v>
      </c>
      <c r="R2" s="2" t="s">
        <v>83</v>
      </c>
      <c r="S2" s="2" t="s">
        <v>82</v>
      </c>
      <c r="T2" s="2" t="s">
        <v>83</v>
      </c>
      <c r="U2" s="2" t="s">
        <v>82</v>
      </c>
      <c r="V2" s="2" t="s">
        <v>83</v>
      </c>
      <c r="W2" s="2" t="s">
        <v>82</v>
      </c>
      <c r="X2" s="2" t="s">
        <v>83</v>
      </c>
      <c r="Y2" s="2" t="s">
        <v>82</v>
      </c>
      <c r="Z2" s="6" t="s">
        <v>83</v>
      </c>
      <c r="AA2" s="6" t="s">
        <v>82</v>
      </c>
    </row>
    <row r="3" spans="1:27" x14ac:dyDescent="0.25">
      <c r="A3" s="1" t="s">
        <v>0</v>
      </c>
      <c r="B3" s="3"/>
      <c r="C3" s="3">
        <v>17069.96</v>
      </c>
      <c r="D3" s="3"/>
      <c r="E3" s="8">
        <v>15972.25</v>
      </c>
      <c r="F3" s="3"/>
      <c r="G3" s="8">
        <v>16033.24</v>
      </c>
      <c r="H3" s="8">
        <v>2121.4299999999998</v>
      </c>
      <c r="I3" s="8">
        <v>15940.24</v>
      </c>
      <c r="J3" s="8">
        <v>2264.58</v>
      </c>
      <c r="K3" s="8">
        <v>15527.36</v>
      </c>
      <c r="L3" s="8">
        <v>3544.85</v>
      </c>
      <c r="M3" s="8">
        <v>16459.439999999999</v>
      </c>
      <c r="N3" s="8">
        <v>3017.37</v>
      </c>
      <c r="O3" s="8">
        <v>11842.68</v>
      </c>
      <c r="P3" s="8">
        <v>2790.58</v>
      </c>
      <c r="Q3" s="8">
        <v>19607.05</v>
      </c>
      <c r="R3" s="8">
        <v>2956.73</v>
      </c>
      <c r="S3" s="8">
        <v>15450.44</v>
      </c>
      <c r="T3" s="8">
        <v>1787.12</v>
      </c>
      <c r="U3" s="8">
        <v>11250.86</v>
      </c>
      <c r="V3" s="8">
        <v>4278.92</v>
      </c>
      <c r="W3" s="8">
        <v>19950.080000000002</v>
      </c>
      <c r="X3" s="8">
        <v>2938.49</v>
      </c>
      <c r="Y3" s="8">
        <v>15580.03</v>
      </c>
      <c r="Z3" s="3">
        <f t="shared" ref="Z3:Z62" si="0">SUM(B3,D3,F3,H3,J3,L3,N3,P3,R3,T3,V3,X3)</f>
        <v>25700.07</v>
      </c>
      <c r="AA3" s="3">
        <f t="shared" ref="AA3:AA62" si="1">SUM(C3,E3,G3,I3,K3,M3,O3,Q3,S3,U3,W3,Y3)</f>
        <v>190683.62999999998</v>
      </c>
    </row>
    <row r="4" spans="1:27" x14ac:dyDescent="0.25">
      <c r="A4" s="1" t="s">
        <v>1</v>
      </c>
      <c r="B4" s="3"/>
      <c r="C4" s="3">
        <v>15424.79</v>
      </c>
      <c r="D4" s="3"/>
      <c r="E4" s="8">
        <v>15326.39</v>
      </c>
      <c r="F4" s="3"/>
      <c r="G4" s="8">
        <v>15422.02</v>
      </c>
      <c r="H4" s="8">
        <v>2473.6</v>
      </c>
      <c r="I4" s="8">
        <v>15370.74</v>
      </c>
      <c r="J4" s="8">
        <v>2278.9499999999998</v>
      </c>
      <c r="K4" s="8">
        <v>15416.48</v>
      </c>
      <c r="L4" s="8">
        <v>3228.65</v>
      </c>
      <c r="M4" s="8">
        <v>15348.56</v>
      </c>
      <c r="N4" s="8">
        <v>3036.52</v>
      </c>
      <c r="O4" s="8">
        <v>15247.39</v>
      </c>
      <c r="P4" s="8">
        <v>2808.3</v>
      </c>
      <c r="Q4" s="8">
        <v>15427.57</v>
      </c>
      <c r="R4" s="8">
        <v>2975.5</v>
      </c>
      <c r="S4" s="8">
        <v>15383.21</v>
      </c>
      <c r="T4" s="8">
        <v>1798.47</v>
      </c>
      <c r="U4" s="8">
        <v>15160.07</v>
      </c>
      <c r="V4" s="8">
        <v>4306.08</v>
      </c>
      <c r="W4" s="8">
        <v>15849.6</v>
      </c>
      <c r="X4" s="8">
        <v>3371.57</v>
      </c>
      <c r="Y4" s="8">
        <v>15200.96</v>
      </c>
      <c r="Z4" s="3">
        <f t="shared" si="0"/>
        <v>26277.64</v>
      </c>
      <c r="AA4" s="3">
        <f t="shared" si="1"/>
        <v>184577.78</v>
      </c>
    </row>
    <row r="5" spans="1:27" x14ac:dyDescent="0.25">
      <c r="A5" s="1" t="s">
        <v>2</v>
      </c>
      <c r="B5" s="3"/>
      <c r="C5" s="3">
        <v>5507.27</v>
      </c>
      <c r="D5" s="3"/>
      <c r="E5" s="8">
        <v>4616.7700000000004</v>
      </c>
      <c r="F5" s="3"/>
      <c r="G5" s="8">
        <v>4614.6899999999996</v>
      </c>
      <c r="H5">
        <v>900.31</v>
      </c>
      <c r="I5" s="8">
        <v>4617.46</v>
      </c>
      <c r="J5">
        <v>896.8</v>
      </c>
      <c r="K5" s="8">
        <v>4675.67</v>
      </c>
      <c r="L5" s="8">
        <v>1343.6</v>
      </c>
      <c r="M5" s="8">
        <v>4586.2700000000004</v>
      </c>
      <c r="N5" s="8">
        <v>1194.9100000000001</v>
      </c>
      <c r="O5" s="8">
        <v>3627.86</v>
      </c>
      <c r="P5" s="8">
        <v>1105.0999999999999</v>
      </c>
      <c r="Q5" s="8">
        <v>5700.62</v>
      </c>
      <c r="R5" s="8">
        <v>1170.8900000000001</v>
      </c>
      <c r="S5" s="8">
        <v>4574.49</v>
      </c>
      <c r="T5" s="8">
        <v>707.72</v>
      </c>
      <c r="U5" s="8">
        <v>3623.7</v>
      </c>
      <c r="V5" s="8">
        <v>1694.5</v>
      </c>
      <c r="W5" s="8">
        <v>5669.43</v>
      </c>
      <c r="X5" s="8">
        <v>1194.7</v>
      </c>
      <c r="Y5" s="8">
        <v>4659.7299999999996</v>
      </c>
      <c r="Z5" s="3">
        <f t="shared" si="0"/>
        <v>10208.530000000001</v>
      </c>
      <c r="AA5" s="3">
        <f t="shared" si="1"/>
        <v>56473.959999999992</v>
      </c>
    </row>
    <row r="6" spans="1:27" x14ac:dyDescent="0.25">
      <c r="A6" s="1" t="s">
        <v>3</v>
      </c>
      <c r="B6" s="3"/>
      <c r="C6" s="3">
        <v>6819.12</v>
      </c>
      <c r="D6" s="3"/>
      <c r="E6" s="8">
        <v>6731.8</v>
      </c>
      <c r="F6" s="3"/>
      <c r="G6" s="8">
        <v>6774.77</v>
      </c>
      <c r="H6" s="8">
        <v>1364.13</v>
      </c>
      <c r="I6" s="8">
        <v>6714.48</v>
      </c>
      <c r="J6" s="8">
        <v>1296.56</v>
      </c>
      <c r="K6" s="8">
        <v>6612.61</v>
      </c>
      <c r="L6" s="8">
        <v>1880.03</v>
      </c>
      <c r="M6" s="8">
        <v>6787.94</v>
      </c>
      <c r="N6" s="8">
        <v>1727.56</v>
      </c>
      <c r="O6" s="8">
        <v>6886.34</v>
      </c>
      <c r="P6" s="8">
        <v>1597.72</v>
      </c>
      <c r="Q6" s="8">
        <v>6828.82</v>
      </c>
      <c r="R6" s="8">
        <v>1692.84</v>
      </c>
      <c r="S6" s="8">
        <v>6674.98</v>
      </c>
      <c r="T6" s="8">
        <v>1023.2</v>
      </c>
      <c r="U6" s="8">
        <v>6458.07</v>
      </c>
      <c r="V6" s="8">
        <v>2449.85</v>
      </c>
      <c r="W6" s="8">
        <v>7101.17</v>
      </c>
      <c r="X6" s="8">
        <v>1780</v>
      </c>
      <c r="Y6" s="8">
        <v>6799.02</v>
      </c>
      <c r="Z6" s="3">
        <f t="shared" si="0"/>
        <v>14811.890000000001</v>
      </c>
      <c r="AA6" s="3">
        <f t="shared" si="1"/>
        <v>81189.119999999995</v>
      </c>
    </row>
    <row r="7" spans="1:27" x14ac:dyDescent="0.25">
      <c r="A7" s="1" t="s">
        <v>4</v>
      </c>
      <c r="B7" s="3"/>
      <c r="C7" s="3">
        <v>3009.7</v>
      </c>
      <c r="D7" s="3"/>
      <c r="E7" s="8">
        <v>3018.71</v>
      </c>
      <c r="F7" s="3"/>
      <c r="G7" s="8">
        <v>3004.16</v>
      </c>
      <c r="H7">
        <v>551.11</v>
      </c>
      <c r="I7" s="8">
        <v>3031.18</v>
      </c>
      <c r="J7">
        <v>529.28</v>
      </c>
      <c r="K7" s="8">
        <v>2992.37</v>
      </c>
      <c r="L7">
        <v>773.22</v>
      </c>
      <c r="M7" s="8">
        <v>3037.42</v>
      </c>
      <c r="N7">
        <v>705.22</v>
      </c>
      <c r="O7" s="8">
        <v>3013.86</v>
      </c>
      <c r="P7">
        <v>652.22</v>
      </c>
      <c r="Q7" s="8">
        <v>3062.37</v>
      </c>
      <c r="R7">
        <v>691.05</v>
      </c>
      <c r="S7" s="8">
        <v>3002.77</v>
      </c>
      <c r="T7" s="8">
        <v>417.69</v>
      </c>
      <c r="U7" s="8">
        <v>2857.93</v>
      </c>
      <c r="V7" s="8">
        <v>1000.08</v>
      </c>
      <c r="W7" s="8">
        <v>3284.13</v>
      </c>
      <c r="X7" s="8">
        <v>794.19</v>
      </c>
      <c r="Y7" s="8">
        <v>3049.89</v>
      </c>
      <c r="Z7" s="3">
        <f t="shared" si="0"/>
        <v>6114.0599999999995</v>
      </c>
      <c r="AA7" s="3">
        <f t="shared" si="1"/>
        <v>36364.49</v>
      </c>
    </row>
    <row r="8" spans="1:27" x14ac:dyDescent="0.25">
      <c r="A8" s="1" t="s">
        <v>5</v>
      </c>
      <c r="B8" s="3"/>
      <c r="C8" s="3">
        <v>14314.61</v>
      </c>
      <c r="D8" s="3"/>
      <c r="E8" s="8">
        <v>15110.17</v>
      </c>
      <c r="F8" s="3"/>
      <c r="G8" s="8">
        <v>15075.52</v>
      </c>
      <c r="H8" s="8">
        <v>2538.7800000000002</v>
      </c>
      <c r="I8" s="8">
        <v>15250.16</v>
      </c>
      <c r="J8" s="8">
        <v>2679.58</v>
      </c>
      <c r="K8" s="8">
        <v>15264.71</v>
      </c>
      <c r="L8" s="8">
        <v>4165.87</v>
      </c>
      <c r="M8" s="8">
        <v>14990.98</v>
      </c>
      <c r="N8" s="8">
        <v>3570.32</v>
      </c>
      <c r="O8" s="8">
        <v>14818.42</v>
      </c>
      <c r="P8" s="8">
        <v>3301.97</v>
      </c>
      <c r="Q8" s="8">
        <v>14699.22</v>
      </c>
      <c r="R8" s="8">
        <v>3498.56</v>
      </c>
      <c r="S8" s="8">
        <v>14990.98</v>
      </c>
      <c r="T8" s="8">
        <v>2114.62</v>
      </c>
      <c r="U8" s="8">
        <v>14744.96</v>
      </c>
      <c r="V8" s="8">
        <v>5063.0600000000004</v>
      </c>
      <c r="W8" s="8">
        <v>14945.24</v>
      </c>
      <c r="X8" s="8">
        <v>3106.63</v>
      </c>
      <c r="Y8" s="8">
        <v>14996.52</v>
      </c>
      <c r="Z8" s="3">
        <f t="shared" si="0"/>
        <v>30039.39</v>
      </c>
      <c r="AA8" s="3">
        <f t="shared" si="1"/>
        <v>179201.49</v>
      </c>
    </row>
    <row r="9" spans="1:27" x14ac:dyDescent="0.25">
      <c r="A9" s="1" t="s">
        <v>6</v>
      </c>
      <c r="B9" s="3"/>
      <c r="C9" s="3">
        <v>5021.4799999999996</v>
      </c>
      <c r="D9" s="3"/>
      <c r="E9" s="8">
        <v>5159.3900000000003</v>
      </c>
      <c r="F9" s="3"/>
      <c r="G9" s="8">
        <v>5178.1000000000004</v>
      </c>
      <c r="H9">
        <v>995.87</v>
      </c>
      <c r="I9" s="8">
        <v>5156.6099999999997</v>
      </c>
      <c r="J9">
        <v>993.74</v>
      </c>
      <c r="K9" s="8">
        <v>5175.32</v>
      </c>
      <c r="L9" s="8">
        <v>1490.59</v>
      </c>
      <c r="M9" s="8">
        <v>5155.2299999999996</v>
      </c>
      <c r="N9" s="8">
        <v>1324.07</v>
      </c>
      <c r="O9" s="8">
        <v>5105.33</v>
      </c>
      <c r="P9" s="8">
        <v>1224.56</v>
      </c>
      <c r="Q9" s="8">
        <v>5013.16</v>
      </c>
      <c r="R9" s="8">
        <v>1297.46</v>
      </c>
      <c r="S9" s="8">
        <v>5118.5</v>
      </c>
      <c r="T9" s="8">
        <v>784.22</v>
      </c>
      <c r="U9" s="8">
        <v>5024.9399999999996</v>
      </c>
      <c r="V9" s="8">
        <v>1877.67</v>
      </c>
      <c r="W9" s="8">
        <v>5220.37</v>
      </c>
      <c r="X9" s="8">
        <v>1361.29</v>
      </c>
      <c r="Y9" s="8">
        <v>5132.3599999999997</v>
      </c>
      <c r="Z9" s="3">
        <f t="shared" si="0"/>
        <v>11349.470000000001</v>
      </c>
      <c r="AA9" s="3">
        <f t="shared" si="1"/>
        <v>61460.79</v>
      </c>
    </row>
    <row r="10" spans="1:27" x14ac:dyDescent="0.25">
      <c r="A10" s="1" t="s">
        <v>7</v>
      </c>
      <c r="B10" s="3"/>
      <c r="C10" s="3">
        <v>2624.39</v>
      </c>
      <c r="D10" s="3"/>
      <c r="E10" s="8">
        <v>2640.33</v>
      </c>
      <c r="F10" s="3"/>
      <c r="G10" s="8">
        <v>2645.87</v>
      </c>
      <c r="H10">
        <v>709.72</v>
      </c>
      <c r="I10" s="8">
        <v>2641.72</v>
      </c>
      <c r="J10">
        <v>710.17</v>
      </c>
      <c r="K10" s="8">
        <v>2653.5</v>
      </c>
      <c r="L10" s="8">
        <v>1067.22</v>
      </c>
      <c r="M10" s="8">
        <v>2898.82</v>
      </c>
      <c r="N10" s="8">
        <v>946.24</v>
      </c>
      <c r="O10" s="8">
        <v>2860.7</v>
      </c>
      <c r="P10" s="8">
        <v>875.12</v>
      </c>
      <c r="Q10" s="8">
        <v>2684.68</v>
      </c>
      <c r="R10" s="8">
        <v>927.23</v>
      </c>
      <c r="S10" s="8">
        <v>2918.92</v>
      </c>
      <c r="T10" s="8">
        <v>560.44000000000005</v>
      </c>
      <c r="U10" s="8">
        <v>2793.48</v>
      </c>
      <c r="V10" s="8">
        <v>1341.87</v>
      </c>
      <c r="W10" s="8">
        <v>2959.11</v>
      </c>
      <c r="X10" s="8">
        <v>964.15</v>
      </c>
      <c r="Y10" s="8">
        <v>2931.39</v>
      </c>
      <c r="Z10" s="3">
        <f t="shared" si="0"/>
        <v>8102.1599999999989</v>
      </c>
      <c r="AA10" s="3">
        <f t="shared" si="1"/>
        <v>33252.910000000003</v>
      </c>
    </row>
    <row r="11" spans="1:27" x14ac:dyDescent="0.25">
      <c r="A11" s="1" t="s">
        <v>8</v>
      </c>
      <c r="B11" s="3"/>
      <c r="C11" s="3">
        <v>7182.25</v>
      </c>
      <c r="D11" s="3"/>
      <c r="E11" s="8">
        <v>7146.22</v>
      </c>
      <c r="F11" s="3"/>
      <c r="G11" s="8">
        <v>7117.11</v>
      </c>
      <c r="H11" s="8">
        <v>1290.1099999999999</v>
      </c>
      <c r="I11" s="8">
        <v>7132.36</v>
      </c>
      <c r="J11" s="8">
        <v>1281.99</v>
      </c>
      <c r="K11" s="8">
        <v>7162.16</v>
      </c>
      <c r="L11" s="8">
        <v>1917.59</v>
      </c>
      <c r="M11" s="8">
        <v>7170.47</v>
      </c>
      <c r="N11" s="8">
        <v>1708.14</v>
      </c>
      <c r="O11" s="8">
        <v>7159.38</v>
      </c>
      <c r="P11" s="8">
        <v>1579.76</v>
      </c>
      <c r="Q11" s="8">
        <v>7188.49</v>
      </c>
      <c r="R11" s="8">
        <v>1673.81</v>
      </c>
      <c r="S11" s="8">
        <v>7117.11</v>
      </c>
      <c r="T11" s="8">
        <v>1011.7</v>
      </c>
      <c r="U11" s="8">
        <v>7095.63</v>
      </c>
      <c r="V11" s="8">
        <v>2422.31</v>
      </c>
      <c r="W11" s="8">
        <v>7366.59</v>
      </c>
      <c r="X11" s="8">
        <v>1582.38</v>
      </c>
      <c r="Y11" s="8">
        <v>7268.18</v>
      </c>
      <c r="Z11" s="3">
        <f t="shared" si="0"/>
        <v>14467.79</v>
      </c>
      <c r="AA11" s="3">
        <f t="shared" si="1"/>
        <v>86105.950000000012</v>
      </c>
    </row>
    <row r="12" spans="1:27" x14ac:dyDescent="0.25">
      <c r="A12" s="1" t="s">
        <v>9</v>
      </c>
      <c r="B12" s="3"/>
      <c r="C12" s="3">
        <v>2693</v>
      </c>
      <c r="D12" s="3"/>
      <c r="E12" s="8">
        <v>2573.8000000000002</v>
      </c>
      <c r="F12" s="3"/>
      <c r="G12" s="8">
        <v>2600.14</v>
      </c>
      <c r="H12">
        <v>623.05999999999995</v>
      </c>
      <c r="I12" s="8">
        <v>2620.23</v>
      </c>
      <c r="J12">
        <v>643.5</v>
      </c>
      <c r="K12" s="8">
        <v>2583.5</v>
      </c>
      <c r="L12">
        <v>987.06</v>
      </c>
      <c r="M12" s="8">
        <v>2688.15</v>
      </c>
      <c r="N12">
        <v>857.41</v>
      </c>
      <c r="O12" s="8">
        <v>2742.2</v>
      </c>
      <c r="P12">
        <v>792.97</v>
      </c>
      <c r="Q12" s="8">
        <v>2688.15</v>
      </c>
      <c r="R12">
        <v>840.18</v>
      </c>
      <c r="S12" s="8">
        <v>2711.02</v>
      </c>
      <c r="T12" s="8">
        <v>507.83</v>
      </c>
      <c r="U12" s="8">
        <v>2686.07</v>
      </c>
      <c r="V12" s="8">
        <v>1215.8900000000001</v>
      </c>
      <c r="W12" s="8">
        <v>2715.17</v>
      </c>
      <c r="X12" s="8">
        <v>777.63</v>
      </c>
      <c r="Y12" s="8">
        <v>2725.57</v>
      </c>
      <c r="Z12" s="3">
        <f t="shared" si="0"/>
        <v>7245.5300000000007</v>
      </c>
      <c r="AA12" s="3">
        <f t="shared" si="1"/>
        <v>32027</v>
      </c>
    </row>
    <row r="13" spans="1:27" x14ac:dyDescent="0.25">
      <c r="A13" s="1" t="s">
        <v>10</v>
      </c>
      <c r="B13" s="3"/>
      <c r="C13" s="3">
        <v>3033.26</v>
      </c>
      <c r="D13" s="3"/>
      <c r="E13" s="8">
        <v>3113.65</v>
      </c>
      <c r="F13" s="3"/>
      <c r="G13" s="8">
        <v>3101.18</v>
      </c>
      <c r="H13">
        <v>742.66</v>
      </c>
      <c r="I13" s="8">
        <v>3051.97</v>
      </c>
      <c r="J13">
        <v>780.2</v>
      </c>
      <c r="K13" s="8">
        <v>3060.98</v>
      </c>
      <c r="L13" s="8">
        <v>1209.52</v>
      </c>
      <c r="M13" s="8">
        <v>3029.8</v>
      </c>
      <c r="N13" s="8">
        <v>1039.56</v>
      </c>
      <c r="O13" s="8">
        <v>2974.36</v>
      </c>
      <c r="P13" s="8">
        <v>961.43</v>
      </c>
      <c r="Q13" s="8">
        <v>3154.54</v>
      </c>
      <c r="R13" s="8">
        <v>1018.67</v>
      </c>
      <c r="S13" s="8">
        <v>2943.86</v>
      </c>
      <c r="T13" s="8">
        <v>615.71</v>
      </c>
      <c r="U13" s="8">
        <v>2928.62</v>
      </c>
      <c r="V13" s="8">
        <v>1474.2</v>
      </c>
      <c r="W13" s="8">
        <v>3144.14</v>
      </c>
      <c r="X13" s="8">
        <v>873.8</v>
      </c>
      <c r="Y13" s="8">
        <v>3058.21</v>
      </c>
      <c r="Z13" s="3">
        <f t="shared" si="0"/>
        <v>8715.75</v>
      </c>
      <c r="AA13" s="3">
        <f t="shared" si="1"/>
        <v>36594.57</v>
      </c>
    </row>
    <row r="14" spans="1:27" x14ac:dyDescent="0.25">
      <c r="A14" s="1" t="s">
        <v>11</v>
      </c>
      <c r="B14" s="3"/>
      <c r="C14" s="3">
        <v>7159.42</v>
      </c>
      <c r="D14" s="3"/>
      <c r="E14" s="8">
        <v>7103.92</v>
      </c>
      <c r="F14" s="3"/>
      <c r="G14" s="8">
        <v>7248.41</v>
      </c>
      <c r="H14" s="8">
        <v>1188.19</v>
      </c>
      <c r="I14" s="8">
        <v>7214.37</v>
      </c>
      <c r="J14" s="8">
        <v>1184.06</v>
      </c>
      <c r="K14" s="8">
        <v>7178.36</v>
      </c>
      <c r="L14" s="8">
        <v>1774.48</v>
      </c>
      <c r="M14" s="8">
        <v>7207.98</v>
      </c>
      <c r="N14" s="8">
        <v>1577.66</v>
      </c>
      <c r="O14" s="8">
        <v>7168.64</v>
      </c>
      <c r="P14" s="8">
        <v>1459.08</v>
      </c>
      <c r="Q14" s="8">
        <v>7505.09</v>
      </c>
      <c r="R14" s="8">
        <v>1545.95</v>
      </c>
      <c r="S14" s="8">
        <v>7116.31</v>
      </c>
      <c r="T14" s="8">
        <v>934.42</v>
      </c>
      <c r="U14" s="8">
        <v>7125.42</v>
      </c>
      <c r="V14" s="8">
        <v>2237.27</v>
      </c>
      <c r="W14" s="8">
        <v>7476.03</v>
      </c>
      <c r="X14" s="8">
        <v>1522.33</v>
      </c>
      <c r="Y14" s="8">
        <v>7322.94</v>
      </c>
      <c r="Z14" s="3">
        <f t="shared" si="0"/>
        <v>13423.44</v>
      </c>
      <c r="AA14" s="3">
        <f t="shared" si="1"/>
        <v>86826.889999999985</v>
      </c>
    </row>
    <row r="15" spans="1:27" x14ac:dyDescent="0.25">
      <c r="A15" s="1" t="s">
        <v>12</v>
      </c>
      <c r="B15" s="3"/>
      <c r="C15" s="3">
        <v>8277.89</v>
      </c>
      <c r="D15" s="3"/>
      <c r="E15" s="8">
        <v>8278.58</v>
      </c>
      <c r="F15" s="3"/>
      <c r="G15" s="8">
        <v>8173.94</v>
      </c>
      <c r="H15" s="8">
        <v>1430.91</v>
      </c>
      <c r="I15" s="8">
        <v>8261.9500000000007</v>
      </c>
      <c r="J15" s="8">
        <v>1449.42</v>
      </c>
      <c r="K15" s="8">
        <v>8363.82</v>
      </c>
      <c r="L15" s="8">
        <v>2195.7399999999998</v>
      </c>
      <c r="M15" s="8">
        <v>8227.2999999999993</v>
      </c>
      <c r="N15" s="8">
        <v>1931.24</v>
      </c>
      <c r="O15" s="8">
        <v>8229.3799999999992</v>
      </c>
      <c r="P15" s="8">
        <v>1786.08</v>
      </c>
      <c r="Q15" s="8">
        <v>8241.16</v>
      </c>
      <c r="R15" s="8">
        <v>1892.43</v>
      </c>
      <c r="S15" s="8">
        <v>8172.55</v>
      </c>
      <c r="T15" s="8">
        <v>1143.83</v>
      </c>
      <c r="U15" s="8">
        <v>8101.17</v>
      </c>
      <c r="V15" s="8">
        <v>2738.68</v>
      </c>
      <c r="W15" s="8">
        <v>8317.39</v>
      </c>
      <c r="X15" s="8">
        <v>1877.35</v>
      </c>
      <c r="Y15" s="8">
        <v>8331.94</v>
      </c>
      <c r="Z15" s="3">
        <f t="shared" si="0"/>
        <v>16445.68</v>
      </c>
      <c r="AA15" s="3">
        <f t="shared" si="1"/>
        <v>98977.069999999992</v>
      </c>
    </row>
    <row r="16" spans="1:27" x14ac:dyDescent="0.25">
      <c r="A16" s="1" t="s">
        <v>13</v>
      </c>
      <c r="B16" s="3"/>
      <c r="C16" s="3">
        <v>10209.969999999999</v>
      </c>
      <c r="D16" s="3"/>
      <c r="E16" s="8">
        <v>10627.85</v>
      </c>
      <c r="F16" s="3"/>
      <c r="G16" s="8">
        <v>10453.209999999999</v>
      </c>
      <c r="H16" s="8">
        <v>1860</v>
      </c>
      <c r="I16" s="8">
        <v>10580.72</v>
      </c>
      <c r="J16" s="8">
        <v>2019.39</v>
      </c>
      <c r="K16" s="8">
        <v>10572.41</v>
      </c>
      <c r="L16" s="8">
        <v>3192.79</v>
      </c>
      <c r="M16" s="8">
        <v>10274.42</v>
      </c>
      <c r="N16" s="8">
        <v>2690.68</v>
      </c>
      <c r="O16" s="8">
        <v>10178.780000000001</v>
      </c>
      <c r="P16" s="8">
        <v>2488.44</v>
      </c>
      <c r="Q16" s="8">
        <v>10097.700000000001</v>
      </c>
      <c r="R16" s="8">
        <v>2636.6</v>
      </c>
      <c r="S16" s="8">
        <v>10208.58</v>
      </c>
      <c r="T16" s="8">
        <v>1593.63</v>
      </c>
      <c r="U16" s="8">
        <v>9907.82</v>
      </c>
      <c r="V16" s="8">
        <v>3815.64</v>
      </c>
      <c r="W16" s="8">
        <v>10023.549999999999</v>
      </c>
      <c r="X16" s="8">
        <v>2379.31</v>
      </c>
      <c r="Y16" s="8">
        <v>9907.82</v>
      </c>
      <c r="Z16" s="3">
        <f t="shared" si="0"/>
        <v>22676.480000000003</v>
      </c>
      <c r="AA16" s="3">
        <f t="shared" si="1"/>
        <v>123042.82999999999</v>
      </c>
    </row>
    <row r="17" spans="1:27" x14ac:dyDescent="0.25">
      <c r="A17" s="1" t="s">
        <v>14</v>
      </c>
      <c r="B17" s="3"/>
      <c r="C17" s="3">
        <v>12160.07</v>
      </c>
      <c r="D17" s="3"/>
      <c r="E17" s="8">
        <v>11736.65</v>
      </c>
      <c r="F17" s="3"/>
      <c r="G17" s="8">
        <v>11745.66</v>
      </c>
      <c r="H17" s="8">
        <v>2009.01</v>
      </c>
      <c r="I17" s="8">
        <v>11829.51</v>
      </c>
      <c r="J17" s="8">
        <v>1896.4</v>
      </c>
      <c r="K17" s="8">
        <v>11905.74</v>
      </c>
      <c r="L17" s="8">
        <v>2736.04</v>
      </c>
      <c r="M17" s="8">
        <v>11812.88</v>
      </c>
      <c r="N17" s="8">
        <v>2526.8000000000002</v>
      </c>
      <c r="O17" s="8">
        <v>11056.12</v>
      </c>
      <c r="P17" s="8">
        <v>2336.89</v>
      </c>
      <c r="Q17" s="8">
        <v>12448.36</v>
      </c>
      <c r="R17" s="8">
        <v>2476.02</v>
      </c>
      <c r="S17" s="8">
        <v>11658.34</v>
      </c>
      <c r="T17" s="8">
        <v>1496.57</v>
      </c>
      <c r="U17" s="8">
        <v>10988.21</v>
      </c>
      <c r="V17" s="8">
        <v>3583.25</v>
      </c>
      <c r="W17" s="8">
        <v>12610.52</v>
      </c>
      <c r="X17" s="8">
        <v>2679.37</v>
      </c>
      <c r="Y17" s="8">
        <v>11743.58</v>
      </c>
      <c r="Z17" s="3">
        <f t="shared" si="0"/>
        <v>21740.35</v>
      </c>
      <c r="AA17" s="3">
        <f t="shared" si="1"/>
        <v>141695.64000000001</v>
      </c>
    </row>
    <row r="18" spans="1:27" x14ac:dyDescent="0.25">
      <c r="A18" s="1" t="s">
        <v>15</v>
      </c>
      <c r="B18" s="3"/>
      <c r="C18" s="3">
        <v>8846.7900000000009</v>
      </c>
      <c r="D18" s="3"/>
      <c r="E18" s="8">
        <v>8735.9</v>
      </c>
      <c r="F18" s="3"/>
      <c r="G18" s="8">
        <v>8842.65</v>
      </c>
      <c r="H18" s="8">
        <v>1418.61</v>
      </c>
      <c r="I18" s="8">
        <v>8844.81</v>
      </c>
      <c r="J18" s="8">
        <v>1279.81</v>
      </c>
      <c r="K18" s="8">
        <v>8931.85</v>
      </c>
      <c r="L18" s="8">
        <v>1783.64</v>
      </c>
      <c r="M18" s="8">
        <v>8798.09</v>
      </c>
      <c r="N18" s="8">
        <v>1705.24</v>
      </c>
      <c r="O18" s="8">
        <v>8275.77</v>
      </c>
      <c r="P18" s="8">
        <v>1577.08</v>
      </c>
      <c r="Q18" s="8">
        <v>9384.44</v>
      </c>
      <c r="R18" s="8">
        <v>1670.97</v>
      </c>
      <c r="S18" s="8">
        <v>8950.73</v>
      </c>
      <c r="T18" s="8">
        <v>1009.98</v>
      </c>
      <c r="U18" s="8">
        <v>8379.65</v>
      </c>
      <c r="V18" s="8">
        <v>2418.1999999999998</v>
      </c>
      <c r="W18" s="8">
        <v>9467.7000000000007</v>
      </c>
      <c r="X18" s="8">
        <v>1780.36</v>
      </c>
      <c r="Y18" s="8">
        <v>8983.2900000000009</v>
      </c>
      <c r="Z18" s="3">
        <f t="shared" si="0"/>
        <v>14643.89</v>
      </c>
      <c r="AA18" s="3">
        <f t="shared" si="1"/>
        <v>106441.66999999998</v>
      </c>
    </row>
    <row r="19" spans="1:27" x14ac:dyDescent="0.25">
      <c r="A19" s="1" t="s">
        <v>16</v>
      </c>
      <c r="B19" s="3"/>
      <c r="C19" s="3">
        <v>78846.080000000002</v>
      </c>
      <c r="D19" s="3"/>
      <c r="E19" s="8">
        <v>76715.789999999994</v>
      </c>
      <c r="F19" s="3"/>
      <c r="G19" s="8">
        <v>76077.539999999994</v>
      </c>
      <c r="H19" s="8">
        <v>10959.94</v>
      </c>
      <c r="I19" s="8">
        <v>76961.81</v>
      </c>
      <c r="J19" s="8">
        <v>7069.32</v>
      </c>
      <c r="K19" s="8">
        <v>76997.84</v>
      </c>
      <c r="L19" s="8">
        <v>6728.44</v>
      </c>
      <c r="M19" s="8">
        <v>76258.41</v>
      </c>
      <c r="N19" s="8">
        <v>9419.2999999999993</v>
      </c>
      <c r="O19" s="8">
        <v>79330.48</v>
      </c>
      <c r="P19" s="8">
        <v>8711.34</v>
      </c>
      <c r="Q19" s="8">
        <v>78444.83</v>
      </c>
      <c r="R19" s="8">
        <v>9230</v>
      </c>
      <c r="S19" s="8">
        <v>80456.61</v>
      </c>
      <c r="T19" s="8">
        <v>5578.86</v>
      </c>
      <c r="U19" s="8">
        <v>68134.37</v>
      </c>
      <c r="V19" s="8">
        <v>13357.48</v>
      </c>
      <c r="W19" s="8">
        <v>90801.71</v>
      </c>
      <c r="X19" s="8">
        <v>14671.25</v>
      </c>
      <c r="Y19" s="8">
        <v>78664.509999999995</v>
      </c>
      <c r="Z19" s="3">
        <f t="shared" si="0"/>
        <v>85725.93</v>
      </c>
      <c r="AA19" s="3">
        <f t="shared" si="1"/>
        <v>937689.97999999986</v>
      </c>
    </row>
    <row r="20" spans="1:27" x14ac:dyDescent="0.25">
      <c r="A20" s="1" t="s">
        <v>17</v>
      </c>
      <c r="B20" s="3"/>
      <c r="C20" s="3">
        <v>37791.49</v>
      </c>
      <c r="D20" s="3"/>
      <c r="E20" s="8">
        <v>35729.019999999997</v>
      </c>
      <c r="F20" s="3"/>
      <c r="G20" s="8">
        <v>35886.99</v>
      </c>
      <c r="H20" s="8">
        <v>5598.64</v>
      </c>
      <c r="I20" s="8">
        <v>35666.379999999997</v>
      </c>
      <c r="J20" s="8">
        <v>4787.93</v>
      </c>
      <c r="K20" s="8">
        <v>36027.31</v>
      </c>
      <c r="L20" s="8">
        <v>6381.39</v>
      </c>
      <c r="M20" s="8">
        <v>35684.6</v>
      </c>
      <c r="N20" s="8">
        <v>6379.53</v>
      </c>
      <c r="O20" s="8">
        <v>31583.67</v>
      </c>
      <c r="P20" s="8">
        <v>5900.04</v>
      </c>
      <c r="Q20" s="8">
        <v>39230.400000000001</v>
      </c>
      <c r="R20" s="8">
        <v>6251.32</v>
      </c>
      <c r="S20" s="8">
        <v>35112.74</v>
      </c>
      <c r="T20" s="8">
        <v>3778.46</v>
      </c>
      <c r="U20" s="8">
        <v>31198.01</v>
      </c>
      <c r="V20" s="8">
        <v>9046.7900000000009</v>
      </c>
      <c r="W20" s="8">
        <v>39482.080000000002</v>
      </c>
      <c r="X20" s="8">
        <v>6817.75</v>
      </c>
      <c r="Y20" s="8">
        <v>34938.18</v>
      </c>
      <c r="Z20" s="3">
        <f t="shared" si="0"/>
        <v>54941.85</v>
      </c>
      <c r="AA20" s="3">
        <f t="shared" si="1"/>
        <v>428330.87000000005</v>
      </c>
    </row>
    <row r="21" spans="1:27" x14ac:dyDescent="0.25">
      <c r="A21" s="1" t="s">
        <v>18</v>
      </c>
      <c r="B21" s="3"/>
      <c r="C21" s="3">
        <v>3876.64</v>
      </c>
      <c r="D21" s="3"/>
      <c r="E21" s="8">
        <v>3499.65</v>
      </c>
      <c r="F21" s="3"/>
      <c r="G21" s="8">
        <v>3506.58</v>
      </c>
      <c r="H21">
        <v>574.79</v>
      </c>
      <c r="I21" s="8">
        <v>3438.67</v>
      </c>
      <c r="J21">
        <v>557.11</v>
      </c>
      <c r="K21" s="8">
        <v>3451.83</v>
      </c>
      <c r="L21">
        <v>819.17</v>
      </c>
      <c r="M21" s="8">
        <v>3623</v>
      </c>
      <c r="N21">
        <v>742.3</v>
      </c>
      <c r="O21" s="8">
        <v>3345.11</v>
      </c>
      <c r="P21">
        <v>686.51</v>
      </c>
      <c r="Q21" s="8">
        <v>3976.43</v>
      </c>
      <c r="R21">
        <v>727.39</v>
      </c>
      <c r="S21" s="8">
        <v>3704.09</v>
      </c>
      <c r="T21" s="8">
        <v>439.65</v>
      </c>
      <c r="U21" s="8">
        <v>3397.09</v>
      </c>
      <c r="V21" s="8">
        <v>1052.6600000000001</v>
      </c>
      <c r="W21" s="8">
        <v>4098.3999999999996</v>
      </c>
      <c r="X21" s="8">
        <v>738.6</v>
      </c>
      <c r="Y21" s="8">
        <v>3805.26</v>
      </c>
      <c r="Z21" s="3">
        <f t="shared" si="0"/>
        <v>6338.18</v>
      </c>
      <c r="AA21" s="3">
        <f t="shared" si="1"/>
        <v>43722.75</v>
      </c>
    </row>
    <row r="22" spans="1:27" x14ac:dyDescent="0.25">
      <c r="A22" s="1" t="s">
        <v>19</v>
      </c>
      <c r="B22" s="3"/>
      <c r="C22" s="3">
        <v>11396.06</v>
      </c>
      <c r="D22" s="3"/>
      <c r="E22" s="8">
        <v>11154.88</v>
      </c>
      <c r="F22" s="3"/>
      <c r="G22" s="8">
        <v>11312.36</v>
      </c>
      <c r="H22" s="8">
        <v>1566.18</v>
      </c>
      <c r="I22" s="8">
        <v>11242.95</v>
      </c>
      <c r="J22" s="8">
        <v>1262.47</v>
      </c>
      <c r="K22" s="8">
        <v>11466.29</v>
      </c>
      <c r="L22" s="8">
        <v>1592.68</v>
      </c>
      <c r="M22" s="8">
        <v>11274.9</v>
      </c>
      <c r="N22" s="8">
        <v>1682.13</v>
      </c>
      <c r="O22" s="8">
        <v>10996.34</v>
      </c>
      <c r="P22" s="8">
        <v>1555.7</v>
      </c>
      <c r="Q22" s="8">
        <v>11638.73</v>
      </c>
      <c r="R22" s="8">
        <v>1648.33</v>
      </c>
      <c r="S22" s="8">
        <v>11306.67</v>
      </c>
      <c r="T22" s="8">
        <v>996.29</v>
      </c>
      <c r="U22" s="8">
        <v>10978.65</v>
      </c>
      <c r="V22" s="8">
        <v>2385.4299999999998</v>
      </c>
      <c r="W22" s="8">
        <v>11600.5</v>
      </c>
      <c r="X22" s="8">
        <v>2054.2199999999998</v>
      </c>
      <c r="Y22" s="8">
        <v>11328.19</v>
      </c>
      <c r="Z22" s="3">
        <f t="shared" si="0"/>
        <v>14743.429999999998</v>
      </c>
      <c r="AA22" s="3">
        <f t="shared" si="1"/>
        <v>135696.51999999999</v>
      </c>
    </row>
    <row r="23" spans="1:27" x14ac:dyDescent="0.25">
      <c r="A23" s="1" t="s">
        <v>20</v>
      </c>
      <c r="B23" s="3"/>
      <c r="C23" s="3">
        <v>4329.62</v>
      </c>
      <c r="D23" s="3"/>
      <c r="E23" s="8">
        <v>4316.4399999999996</v>
      </c>
      <c r="F23" s="3"/>
      <c r="G23" s="8">
        <v>5132.2299999999996</v>
      </c>
      <c r="H23">
        <v>991.04</v>
      </c>
      <c r="I23" s="8">
        <v>4380.34</v>
      </c>
      <c r="J23">
        <v>877.01</v>
      </c>
      <c r="K23" s="8">
        <v>4440.08</v>
      </c>
      <c r="L23" s="8">
        <v>1203.3599999999999</v>
      </c>
      <c r="M23" s="8">
        <v>4381.79</v>
      </c>
      <c r="N23" s="8">
        <v>1168.55</v>
      </c>
      <c r="O23" s="8">
        <v>4405.26</v>
      </c>
      <c r="P23" s="8">
        <v>1080.72</v>
      </c>
      <c r="Q23" s="8">
        <v>4428.99</v>
      </c>
      <c r="R23" s="8">
        <v>1145.06</v>
      </c>
      <c r="S23" s="8">
        <v>4439.82</v>
      </c>
      <c r="T23" s="8">
        <v>692.11</v>
      </c>
      <c r="U23" s="8">
        <v>4418.17</v>
      </c>
      <c r="V23" s="8">
        <v>1657.12</v>
      </c>
      <c r="W23" s="8">
        <v>4492.4799999999996</v>
      </c>
      <c r="X23" s="8">
        <v>1310.1600000000001</v>
      </c>
      <c r="Y23" s="8">
        <v>4491.12</v>
      </c>
      <c r="Z23" s="3">
        <f t="shared" si="0"/>
        <v>10125.129999999999</v>
      </c>
      <c r="AA23" s="3">
        <f t="shared" si="1"/>
        <v>53656.340000000004</v>
      </c>
    </row>
    <row r="24" spans="1:27" x14ac:dyDescent="0.25">
      <c r="A24" s="1" t="s">
        <v>21</v>
      </c>
      <c r="B24" s="3"/>
      <c r="C24" s="3">
        <v>9858.6200000000008</v>
      </c>
      <c r="D24" s="3"/>
      <c r="E24" s="8">
        <v>10090.77</v>
      </c>
      <c r="F24" s="3"/>
      <c r="G24" s="8">
        <v>10137.9</v>
      </c>
      <c r="H24" s="8">
        <v>1591.38</v>
      </c>
      <c r="I24" s="8">
        <v>10093.549999999999</v>
      </c>
      <c r="J24" s="8">
        <v>1534.1</v>
      </c>
      <c r="K24" s="8">
        <v>10126.120000000001</v>
      </c>
      <c r="L24" s="8">
        <v>2247.13</v>
      </c>
      <c r="M24" s="8">
        <v>9965.34</v>
      </c>
      <c r="N24" s="8">
        <v>2044.06</v>
      </c>
      <c r="O24" s="8">
        <v>9796.25</v>
      </c>
      <c r="P24" s="8">
        <v>1890.43</v>
      </c>
      <c r="Q24" s="8">
        <v>9472.6200000000008</v>
      </c>
      <c r="R24" s="8">
        <v>2002.98</v>
      </c>
      <c r="S24" s="8">
        <v>9742.19</v>
      </c>
      <c r="T24" s="8">
        <v>1210.6500000000001</v>
      </c>
      <c r="U24" s="8">
        <v>9481.6299999999992</v>
      </c>
      <c r="V24" s="8">
        <v>2898.68</v>
      </c>
      <c r="W24" s="8">
        <v>9849.61</v>
      </c>
      <c r="X24" s="8">
        <v>1993.08</v>
      </c>
      <c r="Y24" s="8">
        <v>9695.07</v>
      </c>
      <c r="Z24" s="3">
        <f t="shared" si="0"/>
        <v>17412.489999999998</v>
      </c>
      <c r="AA24" s="3">
        <f t="shared" si="1"/>
        <v>118309.67000000001</v>
      </c>
    </row>
    <row r="25" spans="1:27" x14ac:dyDescent="0.25">
      <c r="A25" s="1" t="s">
        <v>22</v>
      </c>
      <c r="B25" s="3"/>
      <c r="C25" s="3">
        <v>20748.34</v>
      </c>
      <c r="D25" s="3"/>
      <c r="E25" s="8">
        <v>19884.8</v>
      </c>
      <c r="F25" s="3"/>
      <c r="G25" s="8">
        <v>20511.669999999998</v>
      </c>
      <c r="H25" s="8">
        <v>2828.53</v>
      </c>
      <c r="I25" s="8">
        <v>19993.95</v>
      </c>
      <c r="J25" s="8">
        <v>2833.49</v>
      </c>
      <c r="K25" s="8">
        <v>20209.25</v>
      </c>
      <c r="L25" s="8">
        <v>4261.25</v>
      </c>
      <c r="M25" s="8">
        <v>19777.13</v>
      </c>
      <c r="N25" s="8">
        <v>3775.4</v>
      </c>
      <c r="O25" s="8">
        <v>16563.599999999999</v>
      </c>
      <c r="P25" s="8">
        <v>3491.64</v>
      </c>
      <c r="Q25" s="8">
        <v>23349.65</v>
      </c>
      <c r="R25" s="8">
        <v>3699.52</v>
      </c>
      <c r="S25" s="8">
        <v>18821</v>
      </c>
      <c r="T25" s="8">
        <v>2236.09</v>
      </c>
      <c r="U25" s="8">
        <v>17591.060000000001</v>
      </c>
      <c r="V25" s="8">
        <v>5353.88</v>
      </c>
      <c r="W25" s="8">
        <v>23291.599999999999</v>
      </c>
      <c r="X25" s="8">
        <v>3996.81</v>
      </c>
      <c r="Y25" s="8">
        <v>19865.490000000002</v>
      </c>
      <c r="Z25" s="3">
        <f t="shared" si="0"/>
        <v>32476.610000000004</v>
      </c>
      <c r="AA25" s="3">
        <f t="shared" si="1"/>
        <v>240607.53999999998</v>
      </c>
    </row>
    <row r="26" spans="1:27" x14ac:dyDescent="0.25">
      <c r="A26" s="1" t="s">
        <v>23</v>
      </c>
      <c r="B26" s="3"/>
      <c r="C26" s="3">
        <v>99812.800000000003</v>
      </c>
      <c r="D26" s="3"/>
      <c r="E26" s="8">
        <v>92464.53</v>
      </c>
      <c r="F26" s="3"/>
      <c r="G26" s="8">
        <v>94725.87</v>
      </c>
      <c r="H26" s="8">
        <v>12511.68</v>
      </c>
      <c r="I26" s="8">
        <v>92270.27</v>
      </c>
      <c r="J26" s="8">
        <v>12503.39</v>
      </c>
      <c r="K26" s="8">
        <v>92904</v>
      </c>
      <c r="L26" s="8">
        <v>18773.45</v>
      </c>
      <c r="M26" s="8">
        <v>91355.85</v>
      </c>
      <c r="N26" s="8">
        <v>16659.75</v>
      </c>
      <c r="O26" s="8">
        <v>80331.649999999994</v>
      </c>
      <c r="P26" s="8">
        <v>15407.59</v>
      </c>
      <c r="Q26" s="8">
        <v>102688.68</v>
      </c>
      <c r="R26" s="8">
        <v>16324.94</v>
      </c>
      <c r="S26" s="8">
        <v>87551.78</v>
      </c>
      <c r="T26" s="8">
        <v>9867.23</v>
      </c>
      <c r="U26" s="8">
        <v>82412.86</v>
      </c>
      <c r="V26" s="8">
        <v>23625.14</v>
      </c>
      <c r="W26" s="8">
        <v>102274.25</v>
      </c>
      <c r="X26" s="8">
        <v>17023.45</v>
      </c>
      <c r="Y26" s="8">
        <v>90590.17</v>
      </c>
      <c r="Z26" s="3">
        <f t="shared" si="0"/>
        <v>142696.62</v>
      </c>
      <c r="AA26" s="3">
        <f t="shared" si="1"/>
        <v>1109382.7100000002</v>
      </c>
    </row>
    <row r="27" spans="1:27" x14ac:dyDescent="0.25">
      <c r="A27" s="1" t="s">
        <v>24</v>
      </c>
      <c r="B27" s="3"/>
      <c r="C27" s="3">
        <v>128475.87</v>
      </c>
      <c r="D27" s="3"/>
      <c r="E27" s="8">
        <v>122317.87</v>
      </c>
      <c r="F27" s="3"/>
      <c r="G27" s="8">
        <v>121913.2</v>
      </c>
      <c r="H27" s="8">
        <v>17099.53</v>
      </c>
      <c r="I27" s="8">
        <v>120209.67</v>
      </c>
      <c r="J27" s="8">
        <v>16539.2</v>
      </c>
      <c r="K27" s="8">
        <v>120822.87</v>
      </c>
      <c r="L27" s="8">
        <v>24283.75</v>
      </c>
      <c r="M27" s="8">
        <v>119327.34</v>
      </c>
      <c r="N27" s="8">
        <v>22037.15</v>
      </c>
      <c r="O27" s="8">
        <v>118598.63</v>
      </c>
      <c r="P27" s="8">
        <v>20380.82</v>
      </c>
      <c r="Q27" s="8">
        <v>119882.07</v>
      </c>
      <c r="R27" s="8">
        <v>21594.27</v>
      </c>
      <c r="S27" s="8">
        <v>117020.67</v>
      </c>
      <c r="T27" s="8">
        <v>13052.15</v>
      </c>
      <c r="U27" s="8">
        <v>116042.16</v>
      </c>
      <c r="V27" s="8">
        <v>31250.82</v>
      </c>
      <c r="W27" s="8">
        <v>119861.28</v>
      </c>
      <c r="X27" s="8">
        <v>22316.86</v>
      </c>
      <c r="Y27" s="8">
        <v>117523.79</v>
      </c>
      <c r="Z27" s="3">
        <f t="shared" si="0"/>
        <v>188554.55000000005</v>
      </c>
      <c r="AA27" s="3">
        <f t="shared" si="1"/>
        <v>1441995.42</v>
      </c>
    </row>
    <row r="28" spans="1:27" x14ac:dyDescent="0.25">
      <c r="A28" s="1" t="s">
        <v>25</v>
      </c>
      <c r="B28" s="3"/>
      <c r="C28" s="3">
        <v>6470.54</v>
      </c>
      <c r="D28" s="3"/>
      <c r="E28" s="8">
        <v>6706.85</v>
      </c>
      <c r="F28" s="3"/>
      <c r="G28" s="8">
        <v>6710.32</v>
      </c>
      <c r="H28" s="8">
        <v>1401.07</v>
      </c>
      <c r="I28" s="8">
        <v>6760.22</v>
      </c>
      <c r="J28" s="8">
        <v>1425.02</v>
      </c>
      <c r="K28" s="8">
        <v>6731.11</v>
      </c>
      <c r="L28" s="8">
        <v>2164.52</v>
      </c>
      <c r="M28" s="8">
        <v>6721.41</v>
      </c>
      <c r="N28" s="8">
        <v>1898.73</v>
      </c>
      <c r="O28" s="8">
        <v>6688.14</v>
      </c>
      <c r="P28" s="8">
        <v>1756.02</v>
      </c>
      <c r="Q28" s="8">
        <v>6717.25</v>
      </c>
      <c r="R28" s="8">
        <v>1860.57</v>
      </c>
      <c r="S28" s="8">
        <v>6623</v>
      </c>
      <c r="T28" s="8">
        <v>1124.58</v>
      </c>
      <c r="U28" s="8">
        <v>6551.62</v>
      </c>
      <c r="V28" s="8">
        <v>2692.58</v>
      </c>
      <c r="W28" s="8">
        <v>6876.64</v>
      </c>
      <c r="X28" s="8">
        <v>1746.7</v>
      </c>
      <c r="Y28" s="8">
        <v>6753.98</v>
      </c>
      <c r="Z28" s="3">
        <f t="shared" si="0"/>
        <v>16069.79</v>
      </c>
      <c r="AA28" s="3">
        <f t="shared" si="1"/>
        <v>80311.079999999987</v>
      </c>
    </row>
    <row r="29" spans="1:27" x14ac:dyDescent="0.25">
      <c r="A29" s="1" t="s">
        <v>26</v>
      </c>
      <c r="B29" s="3"/>
      <c r="C29" s="3">
        <v>4171.8599999999997</v>
      </c>
      <c r="D29" s="3"/>
      <c r="E29" s="8">
        <v>4508.66</v>
      </c>
      <c r="F29" s="3"/>
      <c r="G29" s="8">
        <v>4529.45</v>
      </c>
      <c r="H29">
        <v>677.34</v>
      </c>
      <c r="I29" s="8">
        <v>4556.4799999999996</v>
      </c>
      <c r="J29">
        <v>738.99</v>
      </c>
      <c r="K29" s="8">
        <v>4608.45</v>
      </c>
      <c r="L29" s="8">
        <v>1171.71</v>
      </c>
      <c r="M29" s="8">
        <v>4559.25</v>
      </c>
      <c r="N29" s="8">
        <v>984.64</v>
      </c>
      <c r="O29" s="8">
        <v>4517.67</v>
      </c>
      <c r="P29" s="8">
        <v>910.64</v>
      </c>
      <c r="Q29" s="8">
        <v>4556.4799999999996</v>
      </c>
      <c r="R29" s="8">
        <v>964.85</v>
      </c>
      <c r="S29" s="8">
        <v>4595.9799999999996</v>
      </c>
      <c r="T29" s="8">
        <v>583.17999999999995</v>
      </c>
      <c r="U29" s="8">
        <v>4524.6000000000004</v>
      </c>
      <c r="V29" s="8">
        <v>1396.32</v>
      </c>
      <c r="W29" s="8">
        <v>4496.18</v>
      </c>
      <c r="X29" s="8">
        <v>852.97</v>
      </c>
      <c r="Y29" s="8">
        <v>4549.55</v>
      </c>
      <c r="Z29" s="3">
        <f t="shared" si="0"/>
        <v>8280.64</v>
      </c>
      <c r="AA29" s="3">
        <f t="shared" si="1"/>
        <v>54174.61</v>
      </c>
    </row>
    <row r="30" spans="1:27" x14ac:dyDescent="0.25">
      <c r="A30" s="1" t="s">
        <v>27</v>
      </c>
      <c r="B30" s="3"/>
      <c r="C30" s="3">
        <v>347.89</v>
      </c>
      <c r="D30" s="3"/>
      <c r="E30">
        <v>352.74</v>
      </c>
      <c r="F30" s="3"/>
      <c r="G30">
        <v>357.59</v>
      </c>
      <c r="H30">
        <v>111.31</v>
      </c>
      <c r="I30">
        <v>359.67</v>
      </c>
      <c r="J30">
        <v>149.96</v>
      </c>
      <c r="K30">
        <v>356.2</v>
      </c>
      <c r="L30">
        <v>263.91000000000003</v>
      </c>
      <c r="M30">
        <v>354.82</v>
      </c>
      <c r="N30">
        <v>199.81</v>
      </c>
      <c r="O30">
        <v>364.52</v>
      </c>
      <c r="P30">
        <v>184.79</v>
      </c>
      <c r="Q30">
        <v>361.05</v>
      </c>
      <c r="R30">
        <v>195.79</v>
      </c>
      <c r="S30">
        <v>361.05</v>
      </c>
      <c r="T30">
        <v>118.34</v>
      </c>
      <c r="U30">
        <v>356.9</v>
      </c>
      <c r="V30">
        <v>283.35000000000002</v>
      </c>
      <c r="W30">
        <v>361.75</v>
      </c>
      <c r="X30">
        <v>127.92</v>
      </c>
      <c r="Y30">
        <v>355.51</v>
      </c>
      <c r="Z30" s="3">
        <f t="shared" si="0"/>
        <v>1635.1799999999998</v>
      </c>
      <c r="AA30" s="3">
        <f t="shared" si="1"/>
        <v>4289.6900000000005</v>
      </c>
    </row>
    <row r="31" spans="1:27" x14ac:dyDescent="0.25">
      <c r="A31" s="1" t="s">
        <v>28</v>
      </c>
      <c r="B31" s="3"/>
      <c r="C31" s="3">
        <v>9593.89</v>
      </c>
      <c r="D31" s="3"/>
      <c r="E31" s="8">
        <v>9606.3700000000008</v>
      </c>
      <c r="F31" s="3"/>
      <c r="G31" s="8">
        <v>9661.11</v>
      </c>
      <c r="H31" s="8">
        <v>1588.21</v>
      </c>
      <c r="I31" s="8">
        <v>9669.43</v>
      </c>
      <c r="J31" s="8">
        <v>1501.59</v>
      </c>
      <c r="K31" s="8">
        <v>9707.5400000000009</v>
      </c>
      <c r="L31" s="8">
        <v>2168.96</v>
      </c>
      <c r="M31" s="8">
        <v>9866.24</v>
      </c>
      <c r="N31" s="8">
        <v>2000.74</v>
      </c>
      <c r="O31" s="8">
        <v>9769.2199999999993</v>
      </c>
      <c r="P31" s="8">
        <v>1850.36</v>
      </c>
      <c r="Q31" s="8">
        <v>9903.66</v>
      </c>
      <c r="R31" s="8">
        <v>1960.53</v>
      </c>
      <c r="S31" s="8">
        <v>9816.35</v>
      </c>
      <c r="T31" s="8">
        <v>1185</v>
      </c>
      <c r="U31" s="8">
        <v>9795.56</v>
      </c>
      <c r="V31" s="8">
        <v>2837.25</v>
      </c>
      <c r="W31" s="8">
        <v>10179.48</v>
      </c>
      <c r="X31" s="8">
        <v>2129.1</v>
      </c>
      <c r="Y31" s="8">
        <v>9958.41</v>
      </c>
      <c r="Z31" s="3">
        <f t="shared" si="0"/>
        <v>17221.740000000002</v>
      </c>
      <c r="AA31" s="3">
        <f t="shared" si="1"/>
        <v>117527.26000000001</v>
      </c>
    </row>
    <row r="32" spans="1:27" x14ac:dyDescent="0.25">
      <c r="A32" s="1" t="s">
        <v>29</v>
      </c>
      <c r="B32" s="3"/>
      <c r="C32" s="3">
        <v>73311.28</v>
      </c>
      <c r="D32" s="3"/>
      <c r="E32" s="8">
        <v>69604.160000000003</v>
      </c>
      <c r="F32" s="3"/>
      <c r="G32" s="8">
        <v>69314.73</v>
      </c>
      <c r="H32" s="8">
        <v>9178.59</v>
      </c>
      <c r="I32" s="8">
        <v>70382.3</v>
      </c>
      <c r="J32" s="8">
        <v>8666.6</v>
      </c>
      <c r="K32" s="8">
        <v>71054.42</v>
      </c>
      <c r="L32" s="8">
        <v>12506.38</v>
      </c>
      <c r="M32" s="8">
        <v>70331.960000000006</v>
      </c>
      <c r="N32" s="8">
        <v>11547.54</v>
      </c>
      <c r="O32" s="8">
        <v>59650.46</v>
      </c>
      <c r="P32" s="8">
        <v>10679.61</v>
      </c>
      <c r="Q32" s="8">
        <v>80751.69</v>
      </c>
      <c r="R32" s="8">
        <v>11315.46</v>
      </c>
      <c r="S32" s="8">
        <v>68876.570000000007</v>
      </c>
      <c r="T32" s="8">
        <v>6839.37</v>
      </c>
      <c r="U32" s="8">
        <v>59481.98</v>
      </c>
      <c r="V32" s="8">
        <v>16375.53</v>
      </c>
      <c r="W32" s="8">
        <v>80279.23</v>
      </c>
      <c r="X32" s="8">
        <v>12707.47</v>
      </c>
      <c r="Y32" s="8">
        <v>69490.34</v>
      </c>
      <c r="Z32" s="3">
        <f t="shared" si="0"/>
        <v>99816.55</v>
      </c>
      <c r="AA32" s="3">
        <f t="shared" si="1"/>
        <v>842529.12</v>
      </c>
    </row>
    <row r="33" spans="1:27" x14ac:dyDescent="0.25">
      <c r="A33" s="1" t="s">
        <v>30</v>
      </c>
      <c r="B33" s="3"/>
      <c r="C33" s="3">
        <v>7926.87</v>
      </c>
      <c r="D33" s="3"/>
      <c r="E33" s="8">
        <v>7967.73</v>
      </c>
      <c r="F33" s="3"/>
      <c r="G33" s="8">
        <v>8026.81</v>
      </c>
      <c r="H33" s="8">
        <v>1238.8</v>
      </c>
      <c r="I33" s="8">
        <v>7961.48</v>
      </c>
      <c r="J33" s="8">
        <v>1196.8499999999999</v>
      </c>
      <c r="K33" s="8">
        <v>7910.43</v>
      </c>
      <c r="L33" s="8">
        <v>1755.88</v>
      </c>
      <c r="M33" s="8">
        <v>7540.91</v>
      </c>
      <c r="N33" s="8">
        <v>1594.71</v>
      </c>
      <c r="O33" s="8">
        <v>7337.24</v>
      </c>
      <c r="P33" s="8">
        <v>1474.85</v>
      </c>
      <c r="Q33" s="8">
        <v>7833.19</v>
      </c>
      <c r="R33" s="8">
        <v>1562.66</v>
      </c>
      <c r="S33" s="8">
        <v>7549.11</v>
      </c>
      <c r="T33" s="8">
        <v>944.51</v>
      </c>
      <c r="U33" s="8">
        <v>7241.78</v>
      </c>
      <c r="V33" s="8">
        <v>2261.4499999999998</v>
      </c>
      <c r="W33" s="8">
        <v>7839.47</v>
      </c>
      <c r="X33" s="8">
        <v>1552.36</v>
      </c>
      <c r="Y33" s="8">
        <v>7584.49</v>
      </c>
      <c r="Z33" s="3">
        <f t="shared" si="0"/>
        <v>13582.07</v>
      </c>
      <c r="AA33" s="3">
        <f t="shared" si="1"/>
        <v>92719.51</v>
      </c>
    </row>
    <row r="34" spans="1:27" x14ac:dyDescent="0.25">
      <c r="A34" s="1" t="s">
        <v>31</v>
      </c>
      <c r="B34" s="3"/>
      <c r="C34" s="3">
        <v>3724.88</v>
      </c>
      <c r="D34" s="3"/>
      <c r="E34" s="8">
        <v>3661.12</v>
      </c>
      <c r="F34" s="3"/>
      <c r="G34" s="8">
        <v>3629.93</v>
      </c>
      <c r="H34">
        <v>616.5</v>
      </c>
      <c r="I34" s="8">
        <v>3635.48</v>
      </c>
      <c r="J34">
        <v>642.30999999999995</v>
      </c>
      <c r="K34" s="8">
        <v>3653.5</v>
      </c>
      <c r="L34">
        <v>990.65</v>
      </c>
      <c r="M34" s="8">
        <v>3728.34</v>
      </c>
      <c r="N34">
        <v>855.83</v>
      </c>
      <c r="O34" s="8">
        <v>3305.61</v>
      </c>
      <c r="P34">
        <v>791.5</v>
      </c>
      <c r="Q34" s="8">
        <v>4100.4799999999996</v>
      </c>
      <c r="R34">
        <v>838.63</v>
      </c>
      <c r="S34" s="8">
        <v>3716.56</v>
      </c>
      <c r="T34" s="8">
        <v>506.89</v>
      </c>
      <c r="U34" s="8">
        <v>3284.13</v>
      </c>
      <c r="V34" s="8">
        <v>1213.6500000000001</v>
      </c>
      <c r="W34" s="8">
        <v>4146.22</v>
      </c>
      <c r="X34" s="8">
        <v>702.94</v>
      </c>
      <c r="Y34" s="8">
        <v>3739.43</v>
      </c>
      <c r="Z34" s="3">
        <f t="shared" si="0"/>
        <v>7158.9000000000015</v>
      </c>
      <c r="AA34" s="3">
        <f t="shared" si="1"/>
        <v>44325.68</v>
      </c>
    </row>
    <row r="35" spans="1:27" x14ac:dyDescent="0.25">
      <c r="A35" s="1" t="s">
        <v>32</v>
      </c>
      <c r="B35" s="3"/>
      <c r="C35" s="3">
        <v>4467.08</v>
      </c>
      <c r="D35" s="3"/>
      <c r="E35" s="8">
        <v>4647.26</v>
      </c>
      <c r="F35" s="3"/>
      <c r="G35" s="8">
        <v>4669.43</v>
      </c>
      <c r="H35">
        <v>866.12</v>
      </c>
      <c r="I35" s="8">
        <v>4695.7700000000004</v>
      </c>
      <c r="J35">
        <v>920.74</v>
      </c>
      <c r="K35" s="8">
        <v>4747.05</v>
      </c>
      <c r="L35" s="8">
        <v>1437.68</v>
      </c>
      <c r="M35" s="8">
        <v>4632.01</v>
      </c>
      <c r="N35" s="8">
        <v>1226.81</v>
      </c>
      <c r="O35" s="8">
        <v>4461.53</v>
      </c>
      <c r="P35" s="8">
        <v>1134.5999999999999</v>
      </c>
      <c r="Q35" s="8">
        <v>4909.91</v>
      </c>
      <c r="R35" s="8">
        <v>1202.1500000000001</v>
      </c>
      <c r="S35" s="8">
        <v>4752.59</v>
      </c>
      <c r="T35" s="8">
        <v>726.61</v>
      </c>
      <c r="U35" s="8">
        <v>4575.88</v>
      </c>
      <c r="V35" s="8">
        <v>1739.73</v>
      </c>
      <c r="W35" s="8">
        <v>4846.1499999999996</v>
      </c>
      <c r="X35" s="8">
        <v>1136.1099999999999</v>
      </c>
      <c r="Y35" s="8">
        <v>4670.13</v>
      </c>
      <c r="Z35" s="3">
        <f t="shared" si="0"/>
        <v>10390.550000000001</v>
      </c>
      <c r="AA35" s="3">
        <f t="shared" si="1"/>
        <v>56074.789999999986</v>
      </c>
    </row>
    <row r="36" spans="1:27" x14ac:dyDescent="0.25">
      <c r="A36" s="1" t="s">
        <v>33</v>
      </c>
      <c r="B36" s="3"/>
      <c r="C36" s="3">
        <v>32626.27</v>
      </c>
      <c r="D36" s="3"/>
      <c r="E36" s="8">
        <v>31854.02</v>
      </c>
      <c r="F36" s="3"/>
      <c r="G36" s="8">
        <v>33567.33</v>
      </c>
      <c r="H36" s="8">
        <v>4680.1000000000004</v>
      </c>
      <c r="I36" s="8">
        <v>33122.14</v>
      </c>
      <c r="J36" s="8">
        <v>4283.71</v>
      </c>
      <c r="K36" s="8">
        <v>32390.26</v>
      </c>
      <c r="L36" s="8">
        <v>6038.3</v>
      </c>
      <c r="M36" s="8">
        <v>32313.86</v>
      </c>
      <c r="N36" s="8">
        <v>5707.69</v>
      </c>
      <c r="O36" s="8">
        <v>31671.72</v>
      </c>
      <c r="P36" s="8">
        <v>5278.7</v>
      </c>
      <c r="Q36" s="8">
        <v>33197.49</v>
      </c>
      <c r="R36" s="8">
        <v>5592.98</v>
      </c>
      <c r="S36" s="8">
        <v>32249.61</v>
      </c>
      <c r="T36" s="8">
        <v>3380.55</v>
      </c>
      <c r="U36" s="8">
        <v>31130.81</v>
      </c>
      <c r="V36" s="8">
        <v>8094.06</v>
      </c>
      <c r="W36" s="8">
        <v>33225.35</v>
      </c>
      <c r="X36" s="8">
        <v>6165.13</v>
      </c>
      <c r="Y36" s="8">
        <v>32395.45</v>
      </c>
      <c r="Z36" s="3">
        <f t="shared" si="0"/>
        <v>49221.219999999994</v>
      </c>
      <c r="AA36" s="3">
        <f t="shared" si="1"/>
        <v>389744.31</v>
      </c>
    </row>
    <row r="37" spans="1:27" x14ac:dyDescent="0.25">
      <c r="A37" s="1" t="s">
        <v>34</v>
      </c>
      <c r="B37" s="3"/>
      <c r="C37" s="3">
        <v>2904.36</v>
      </c>
      <c r="D37" s="3"/>
      <c r="E37" s="8">
        <v>2918.22</v>
      </c>
      <c r="F37" s="3"/>
      <c r="G37" s="8">
        <v>2929.31</v>
      </c>
      <c r="H37">
        <v>678.99</v>
      </c>
      <c r="I37" s="8">
        <v>2915.97</v>
      </c>
      <c r="J37">
        <v>689.33</v>
      </c>
      <c r="K37" s="8">
        <v>2894.79</v>
      </c>
      <c r="L37" s="8">
        <v>1045.81</v>
      </c>
      <c r="M37" s="8">
        <v>2861.4</v>
      </c>
      <c r="N37" s="8">
        <v>918.48</v>
      </c>
      <c r="O37" s="8">
        <v>2880.1</v>
      </c>
      <c r="P37" s="8">
        <v>849.44</v>
      </c>
      <c r="Q37" s="8">
        <v>2906.44</v>
      </c>
      <c r="R37" s="8">
        <v>900.02</v>
      </c>
      <c r="S37" s="8">
        <v>2862.08</v>
      </c>
      <c r="T37" s="8">
        <v>544</v>
      </c>
      <c r="U37" s="8">
        <v>2809.41</v>
      </c>
      <c r="V37" s="8">
        <v>1302.49</v>
      </c>
      <c r="W37" s="8">
        <v>2951.48</v>
      </c>
      <c r="X37" s="8">
        <v>951.32</v>
      </c>
      <c r="Y37" s="8">
        <v>2907.81</v>
      </c>
      <c r="Z37" s="3">
        <f t="shared" si="0"/>
        <v>7879.8799999999992</v>
      </c>
      <c r="AA37" s="3">
        <f t="shared" si="1"/>
        <v>34741.369999999995</v>
      </c>
    </row>
    <row r="38" spans="1:27" x14ac:dyDescent="0.25">
      <c r="A38" s="1" t="s">
        <v>35</v>
      </c>
      <c r="B38" s="3"/>
      <c r="C38" s="3">
        <v>19848.91</v>
      </c>
      <c r="D38" s="3"/>
      <c r="E38" s="8">
        <v>19473.990000000002</v>
      </c>
      <c r="F38" s="3"/>
      <c r="G38" s="8">
        <v>19385.98</v>
      </c>
      <c r="H38" s="8">
        <v>3036.58</v>
      </c>
      <c r="I38" s="8">
        <v>19455.95</v>
      </c>
      <c r="J38" s="8">
        <v>2555</v>
      </c>
      <c r="K38" s="8">
        <v>20154.52</v>
      </c>
      <c r="L38" s="8">
        <v>3356.38</v>
      </c>
      <c r="M38" s="8">
        <v>19491.32</v>
      </c>
      <c r="N38" s="8">
        <v>3404.34</v>
      </c>
      <c r="O38" s="8">
        <v>19714.46</v>
      </c>
      <c r="P38" s="8">
        <v>3148.46</v>
      </c>
      <c r="Q38" s="8">
        <v>19878.009999999998</v>
      </c>
      <c r="R38" s="8">
        <v>3335.92</v>
      </c>
      <c r="S38" s="8">
        <v>19780.990000000002</v>
      </c>
      <c r="T38" s="8">
        <v>2016.32</v>
      </c>
      <c r="U38" s="8">
        <v>19412.32</v>
      </c>
      <c r="V38" s="8">
        <v>4827.68</v>
      </c>
      <c r="W38" s="8">
        <v>20363.11</v>
      </c>
      <c r="X38" s="8">
        <v>4308.1499999999996</v>
      </c>
      <c r="Y38" s="8">
        <v>19774.759999999998</v>
      </c>
      <c r="Z38" s="3">
        <f t="shared" si="0"/>
        <v>29988.83</v>
      </c>
      <c r="AA38" s="3">
        <f t="shared" si="1"/>
        <v>236734.32</v>
      </c>
    </row>
    <row r="39" spans="1:27" x14ac:dyDescent="0.25">
      <c r="A39" s="1" t="s">
        <v>36</v>
      </c>
      <c r="B39" s="3"/>
      <c r="C39" s="3">
        <v>25304.080000000002</v>
      </c>
      <c r="D39" s="3"/>
      <c r="E39" s="8">
        <v>25099.64</v>
      </c>
      <c r="F39" s="3"/>
      <c r="G39" s="8">
        <v>25374.82</v>
      </c>
      <c r="H39" s="8">
        <v>3451.24</v>
      </c>
      <c r="I39" s="8">
        <v>25686.68</v>
      </c>
      <c r="J39" s="8">
        <v>2576.5</v>
      </c>
      <c r="K39" s="8">
        <v>25678.09</v>
      </c>
      <c r="L39" s="8">
        <v>2995.51</v>
      </c>
      <c r="M39" s="8">
        <v>25558.12</v>
      </c>
      <c r="N39" s="8">
        <v>3432.98</v>
      </c>
      <c r="O39" s="8">
        <v>23342.94</v>
      </c>
      <c r="P39" s="8">
        <v>3174.95</v>
      </c>
      <c r="Q39" s="8">
        <v>28847.16</v>
      </c>
      <c r="R39" s="8">
        <v>3363.99</v>
      </c>
      <c r="S39" s="8">
        <v>26248.639999999999</v>
      </c>
      <c r="T39" s="8">
        <v>2033.28</v>
      </c>
      <c r="U39" s="8">
        <v>23323.39</v>
      </c>
      <c r="V39" s="8">
        <v>4868.3</v>
      </c>
      <c r="W39" s="8">
        <v>29569.49</v>
      </c>
      <c r="X39" s="8">
        <v>5063.95</v>
      </c>
      <c r="Y39" s="8">
        <v>26475.25</v>
      </c>
      <c r="Z39" s="3">
        <f t="shared" si="0"/>
        <v>30960.699999999997</v>
      </c>
      <c r="AA39" s="3">
        <f t="shared" si="1"/>
        <v>310508.3</v>
      </c>
    </row>
    <row r="40" spans="1:27" x14ac:dyDescent="0.25">
      <c r="A40" s="1" t="s">
        <v>37</v>
      </c>
      <c r="B40" s="3"/>
      <c r="C40" s="3">
        <v>33918.99</v>
      </c>
      <c r="D40" s="3"/>
      <c r="E40" s="8">
        <v>33009.699999999997</v>
      </c>
      <c r="F40" s="3"/>
      <c r="G40" s="8">
        <v>33275.440000000002</v>
      </c>
      <c r="H40" s="8">
        <v>5461.98</v>
      </c>
      <c r="I40" s="8">
        <v>32994.18</v>
      </c>
      <c r="J40" s="8">
        <v>5154.3900000000003</v>
      </c>
      <c r="K40" s="8">
        <v>33167.94</v>
      </c>
      <c r="L40" s="8">
        <v>7434.98</v>
      </c>
      <c r="M40" s="8">
        <v>33043.06</v>
      </c>
      <c r="N40" s="8">
        <v>6867.81</v>
      </c>
      <c r="O40" s="8">
        <v>32798.6</v>
      </c>
      <c r="P40" s="8">
        <v>6351.62</v>
      </c>
      <c r="Q40" s="8">
        <v>33700.660000000003</v>
      </c>
      <c r="R40" s="8">
        <v>6729.78</v>
      </c>
      <c r="S40" s="8">
        <v>32606.29</v>
      </c>
      <c r="T40" s="8">
        <v>4067.66</v>
      </c>
      <c r="U40" s="8">
        <v>32464.37</v>
      </c>
      <c r="V40" s="8">
        <v>9739.2199999999993</v>
      </c>
      <c r="W40" s="8">
        <v>34058.82</v>
      </c>
      <c r="X40" s="8">
        <v>7302.42</v>
      </c>
      <c r="Y40" s="8">
        <v>33198.89</v>
      </c>
      <c r="Z40" s="3">
        <f t="shared" si="0"/>
        <v>59109.86</v>
      </c>
      <c r="AA40" s="3">
        <f t="shared" si="1"/>
        <v>398236.94</v>
      </c>
    </row>
    <row r="41" spans="1:27" x14ac:dyDescent="0.25">
      <c r="A41" s="1" t="s">
        <v>38</v>
      </c>
      <c r="B41" s="3"/>
      <c r="C41" s="3">
        <v>6186.41</v>
      </c>
      <c r="D41" s="3"/>
      <c r="E41" s="8">
        <v>5267.49</v>
      </c>
      <c r="F41" s="3"/>
      <c r="G41" s="8">
        <v>5330.56</v>
      </c>
      <c r="H41">
        <v>918.95</v>
      </c>
      <c r="I41" s="8">
        <v>5288.26</v>
      </c>
      <c r="J41">
        <v>874.31</v>
      </c>
      <c r="K41" s="8">
        <v>5334.04</v>
      </c>
      <c r="L41" s="8">
        <v>1268.69</v>
      </c>
      <c r="M41" s="8">
        <v>5285.53</v>
      </c>
      <c r="N41" s="8">
        <v>1164.95</v>
      </c>
      <c r="O41" s="8">
        <v>4517.67</v>
      </c>
      <c r="P41" s="8">
        <v>1077.3900000000001</v>
      </c>
      <c r="Q41" s="8">
        <v>6263.33</v>
      </c>
      <c r="R41" s="8">
        <v>1141.53</v>
      </c>
      <c r="S41" s="8">
        <v>5288.98</v>
      </c>
      <c r="T41" s="8">
        <v>689.97</v>
      </c>
      <c r="U41" s="8">
        <v>4451.1400000000003</v>
      </c>
      <c r="V41" s="8">
        <v>1652.01</v>
      </c>
      <c r="W41" s="8">
        <v>6244.62</v>
      </c>
      <c r="X41" s="8">
        <v>1176.32</v>
      </c>
      <c r="Y41" s="8">
        <v>5372.83</v>
      </c>
      <c r="Z41" s="3">
        <f t="shared" si="0"/>
        <v>9964.119999999999</v>
      </c>
      <c r="AA41" s="3">
        <f t="shared" si="1"/>
        <v>64830.860000000008</v>
      </c>
    </row>
    <row r="42" spans="1:27" x14ac:dyDescent="0.25">
      <c r="A42" s="1" t="s">
        <v>39</v>
      </c>
      <c r="B42" s="3"/>
      <c r="C42" s="3">
        <v>8094.93</v>
      </c>
      <c r="D42" s="3"/>
      <c r="E42" s="8">
        <v>8056.82</v>
      </c>
      <c r="F42" s="3"/>
      <c r="G42" s="8">
        <v>8174.63</v>
      </c>
      <c r="H42" s="8">
        <v>1597.32</v>
      </c>
      <c r="I42" s="8">
        <v>8131.66</v>
      </c>
      <c r="J42" s="8">
        <v>1380.9</v>
      </c>
      <c r="K42" s="8">
        <v>8119.19</v>
      </c>
      <c r="L42" s="8">
        <v>1857.89</v>
      </c>
      <c r="M42" s="8">
        <v>7961.18</v>
      </c>
      <c r="N42" s="8">
        <v>1839.94</v>
      </c>
      <c r="O42" s="8">
        <v>7912.67</v>
      </c>
      <c r="P42" s="8">
        <v>1701.65</v>
      </c>
      <c r="Q42" s="8">
        <v>8013.16</v>
      </c>
      <c r="R42" s="8">
        <v>1802.97</v>
      </c>
      <c r="S42" s="8">
        <v>7872.48</v>
      </c>
      <c r="T42" s="8">
        <v>1089.76</v>
      </c>
      <c r="U42" s="8">
        <v>7708.24</v>
      </c>
      <c r="V42" s="8">
        <v>2609.2199999999998</v>
      </c>
      <c r="W42" s="8">
        <v>8181.54</v>
      </c>
      <c r="X42" s="8">
        <v>2165.86</v>
      </c>
      <c r="Y42" s="8">
        <v>7913.35</v>
      </c>
      <c r="Z42" s="3">
        <f t="shared" si="0"/>
        <v>16045.51</v>
      </c>
      <c r="AA42" s="3">
        <f t="shared" si="1"/>
        <v>96139.85</v>
      </c>
    </row>
    <row r="43" spans="1:27" x14ac:dyDescent="0.25">
      <c r="A43" s="1" t="s">
        <v>40</v>
      </c>
      <c r="B43" s="3"/>
      <c r="C43" s="3">
        <v>37604.230000000003</v>
      </c>
      <c r="D43" s="3"/>
      <c r="E43" s="8">
        <v>36990.230000000003</v>
      </c>
      <c r="F43" s="3"/>
      <c r="G43" s="8">
        <v>37379.019999999997</v>
      </c>
      <c r="H43" s="8">
        <v>5656.29</v>
      </c>
      <c r="I43" s="8">
        <v>37255.360000000001</v>
      </c>
      <c r="J43" s="8">
        <v>4995.72</v>
      </c>
      <c r="K43" s="8">
        <v>37555.980000000003</v>
      </c>
      <c r="L43" s="8">
        <v>6843.67</v>
      </c>
      <c r="M43" s="8">
        <v>37881.69</v>
      </c>
      <c r="N43" s="8">
        <v>6656.4</v>
      </c>
      <c r="O43" s="8">
        <v>37786.519999999997</v>
      </c>
      <c r="P43" s="8">
        <v>6156.1</v>
      </c>
      <c r="Q43" s="8">
        <v>38406.75</v>
      </c>
      <c r="R43" s="8">
        <v>6522.62</v>
      </c>
      <c r="S43" s="8">
        <v>37911.26</v>
      </c>
      <c r="T43" s="8">
        <v>3942.45</v>
      </c>
      <c r="U43" s="8">
        <v>37638.22</v>
      </c>
      <c r="V43" s="8">
        <v>9439.42</v>
      </c>
      <c r="W43" s="8">
        <v>39231.42</v>
      </c>
      <c r="X43" s="8">
        <v>7543.43</v>
      </c>
      <c r="Y43" s="8">
        <v>38481.599999999999</v>
      </c>
      <c r="Z43" s="3">
        <f t="shared" si="0"/>
        <v>57756.1</v>
      </c>
      <c r="AA43" s="3">
        <f t="shared" si="1"/>
        <v>454122.27999999997</v>
      </c>
    </row>
    <row r="44" spans="1:27" x14ac:dyDescent="0.25">
      <c r="A44" s="1" t="s">
        <v>41</v>
      </c>
      <c r="B44" s="3"/>
      <c r="C44" s="3">
        <v>12725.56</v>
      </c>
      <c r="D44" s="3"/>
      <c r="E44" s="8">
        <v>13627.85</v>
      </c>
      <c r="F44" s="3"/>
      <c r="G44" s="8">
        <v>13463.6</v>
      </c>
      <c r="H44" s="8">
        <v>2386.66</v>
      </c>
      <c r="I44" s="8">
        <v>13623.66</v>
      </c>
      <c r="J44" s="8">
        <v>2502.44</v>
      </c>
      <c r="K44" s="8">
        <v>13751.89</v>
      </c>
      <c r="L44" s="8">
        <v>3874.79</v>
      </c>
      <c r="M44" s="8">
        <v>13518.35</v>
      </c>
      <c r="N44" s="8">
        <v>3334.31</v>
      </c>
      <c r="O44" s="8">
        <v>13386.68</v>
      </c>
      <c r="P44" s="8">
        <v>3083.7</v>
      </c>
      <c r="Q44" s="8">
        <v>12785.85</v>
      </c>
      <c r="R44" s="8">
        <v>3267.3</v>
      </c>
      <c r="S44" s="8">
        <v>13478.85</v>
      </c>
      <c r="T44" s="8">
        <v>1974.84</v>
      </c>
      <c r="U44" s="8">
        <v>12995.83</v>
      </c>
      <c r="V44" s="8">
        <v>4728.37</v>
      </c>
      <c r="W44" s="8">
        <v>13501.72</v>
      </c>
      <c r="X44" s="8">
        <v>2940.31</v>
      </c>
      <c r="Y44" s="8">
        <v>13365.2</v>
      </c>
      <c r="Z44" s="3">
        <f t="shared" si="0"/>
        <v>28092.719999999998</v>
      </c>
      <c r="AA44" s="3">
        <f t="shared" si="1"/>
        <v>160225.04</v>
      </c>
    </row>
    <row r="45" spans="1:27" x14ac:dyDescent="0.25">
      <c r="A45" s="1" t="s">
        <v>42</v>
      </c>
      <c r="B45" s="3"/>
      <c r="C45" s="3">
        <v>17648.62</v>
      </c>
      <c r="D45" s="3"/>
      <c r="E45" s="8">
        <v>16042.25</v>
      </c>
      <c r="F45" s="3"/>
      <c r="G45" s="8">
        <v>16195.4</v>
      </c>
      <c r="H45" s="8">
        <v>2405.1</v>
      </c>
      <c r="I45" s="8">
        <v>16051.86</v>
      </c>
      <c r="J45" s="8">
        <v>2187.16</v>
      </c>
      <c r="K45" s="8">
        <v>16248.15</v>
      </c>
      <c r="L45" s="8">
        <v>3067.46</v>
      </c>
      <c r="M45" s="8">
        <v>16020.15</v>
      </c>
      <c r="N45" s="8">
        <v>2914.21</v>
      </c>
      <c r="O45" s="8">
        <v>13447.67</v>
      </c>
      <c r="P45" s="8">
        <v>2695.18</v>
      </c>
      <c r="Q45" s="8">
        <v>18654.169999999998</v>
      </c>
      <c r="R45" s="8">
        <v>2855.64</v>
      </c>
      <c r="S45" s="8">
        <v>16057.5</v>
      </c>
      <c r="T45" s="8">
        <v>1726.03</v>
      </c>
      <c r="U45" s="8">
        <v>13391.53</v>
      </c>
      <c r="V45" s="8">
        <v>4132.63</v>
      </c>
      <c r="W45" s="8">
        <v>19024.240000000002</v>
      </c>
      <c r="X45" s="8">
        <v>3172.5</v>
      </c>
      <c r="Y45" s="8">
        <v>16203.73</v>
      </c>
      <c r="Z45" s="3">
        <f t="shared" si="0"/>
        <v>25155.91</v>
      </c>
      <c r="AA45" s="3">
        <f t="shared" si="1"/>
        <v>194985.27</v>
      </c>
    </row>
    <row r="46" spans="1:27" x14ac:dyDescent="0.25">
      <c r="A46" s="1" t="s">
        <v>43</v>
      </c>
      <c r="B46" s="3"/>
      <c r="C46" s="3">
        <v>27705.38</v>
      </c>
      <c r="D46" s="3"/>
      <c r="E46" s="8">
        <v>27194.63</v>
      </c>
      <c r="F46" s="3"/>
      <c r="G46" s="8">
        <v>27219.61</v>
      </c>
      <c r="H46" s="8">
        <v>4119.53</v>
      </c>
      <c r="I46" s="8">
        <v>27211.15</v>
      </c>
      <c r="J46" s="8">
        <v>4061.34</v>
      </c>
      <c r="K46" s="8">
        <v>26296.240000000002</v>
      </c>
      <c r="L46" s="8">
        <v>6042.47</v>
      </c>
      <c r="M46" s="8">
        <v>26967.77</v>
      </c>
      <c r="N46" s="8">
        <v>5411.4</v>
      </c>
      <c r="O46" s="8">
        <v>27774.05</v>
      </c>
      <c r="P46" s="8">
        <v>5004.68</v>
      </c>
      <c r="Q46" s="8">
        <v>26744.26</v>
      </c>
      <c r="R46" s="8">
        <v>5302.65</v>
      </c>
      <c r="S46" s="8">
        <v>26795.54</v>
      </c>
      <c r="T46" s="8">
        <v>3205.06</v>
      </c>
      <c r="U46" s="8">
        <v>26241.83</v>
      </c>
      <c r="V46" s="8">
        <v>7673.89</v>
      </c>
      <c r="W46" s="8">
        <v>27330.53</v>
      </c>
      <c r="X46" s="8">
        <v>5438.9</v>
      </c>
      <c r="Y46" s="8">
        <v>26884.94</v>
      </c>
      <c r="Z46" s="3">
        <f t="shared" si="0"/>
        <v>46259.92</v>
      </c>
      <c r="AA46" s="3">
        <f t="shared" si="1"/>
        <v>324365.93</v>
      </c>
    </row>
    <row r="47" spans="1:27" x14ac:dyDescent="0.25">
      <c r="A47" s="1" t="s">
        <v>44</v>
      </c>
      <c r="B47" s="3"/>
      <c r="C47" s="3">
        <v>49743.53</v>
      </c>
      <c r="D47" s="3"/>
      <c r="E47" s="8">
        <v>48370.01</v>
      </c>
      <c r="F47" s="3"/>
      <c r="G47" s="8">
        <v>48911.25</v>
      </c>
      <c r="H47" s="8">
        <v>6428.58</v>
      </c>
      <c r="I47" s="8">
        <v>48849.52</v>
      </c>
      <c r="J47" s="8">
        <v>4924.4399999999996</v>
      </c>
      <c r="K47" s="8">
        <v>49443.51</v>
      </c>
      <c r="L47" s="8">
        <v>5893.01</v>
      </c>
      <c r="M47" s="8">
        <v>49145.5</v>
      </c>
      <c r="N47" s="8">
        <v>6561.41</v>
      </c>
      <c r="O47" s="8">
        <v>48895.31</v>
      </c>
      <c r="P47" s="8">
        <v>6068.25</v>
      </c>
      <c r="Q47" s="8">
        <v>50049.15</v>
      </c>
      <c r="R47" s="8">
        <v>6429.55</v>
      </c>
      <c r="S47" s="8">
        <v>49114.99</v>
      </c>
      <c r="T47" s="8">
        <v>3886.19</v>
      </c>
      <c r="U47" s="8">
        <v>48570.29</v>
      </c>
      <c r="V47" s="8">
        <v>9304.7199999999993</v>
      </c>
      <c r="W47" s="8">
        <v>50692.26</v>
      </c>
      <c r="X47" s="8">
        <v>8661.89</v>
      </c>
      <c r="Y47" s="8">
        <v>49670.78</v>
      </c>
      <c r="Z47" s="3">
        <f t="shared" si="0"/>
        <v>58158.04</v>
      </c>
      <c r="AA47" s="3">
        <f t="shared" si="1"/>
        <v>591456.1</v>
      </c>
    </row>
    <row r="48" spans="1:27" x14ac:dyDescent="0.25">
      <c r="A48" s="1" t="s">
        <v>45</v>
      </c>
      <c r="B48" s="3"/>
      <c r="C48" s="3">
        <v>13498.23</v>
      </c>
      <c r="D48" s="3"/>
      <c r="E48" s="8">
        <v>12866.22</v>
      </c>
      <c r="F48" s="3"/>
      <c r="G48" s="8">
        <v>13178.07</v>
      </c>
      <c r="H48" s="8">
        <v>1776.86</v>
      </c>
      <c r="I48" s="8">
        <v>13256.13</v>
      </c>
      <c r="J48" s="8">
        <v>1687.88</v>
      </c>
      <c r="K48" s="8">
        <v>13481.12</v>
      </c>
      <c r="L48" s="8">
        <v>2446.4499999999998</v>
      </c>
      <c r="M48" s="8">
        <v>13307.18</v>
      </c>
      <c r="N48" s="8">
        <v>2248.9699999999998</v>
      </c>
      <c r="O48" s="8">
        <v>12081.75</v>
      </c>
      <c r="P48" s="8">
        <v>2079.9299999999998</v>
      </c>
      <c r="Q48" s="8">
        <v>14284.74</v>
      </c>
      <c r="R48" s="8">
        <v>2203.77</v>
      </c>
      <c r="S48" s="8">
        <v>13114.3</v>
      </c>
      <c r="T48" s="8">
        <v>1332.02</v>
      </c>
      <c r="U48" s="8">
        <v>12069.24</v>
      </c>
      <c r="V48" s="8">
        <v>3189.25</v>
      </c>
      <c r="W48" s="8">
        <v>14093.51</v>
      </c>
      <c r="X48" s="8">
        <v>2464.56</v>
      </c>
      <c r="Y48" s="8">
        <v>13401.21</v>
      </c>
      <c r="Z48" s="3">
        <f t="shared" si="0"/>
        <v>19429.690000000002</v>
      </c>
      <c r="AA48" s="3">
        <f t="shared" si="1"/>
        <v>158631.69999999998</v>
      </c>
    </row>
    <row r="49" spans="1:27" x14ac:dyDescent="0.25">
      <c r="A49" s="1" t="s">
        <v>46</v>
      </c>
      <c r="B49" s="3"/>
      <c r="C49" s="3">
        <v>14896.04</v>
      </c>
      <c r="D49" s="3"/>
      <c r="E49" s="8">
        <v>14686.75</v>
      </c>
      <c r="F49" s="3"/>
      <c r="G49" s="8">
        <v>14440.73</v>
      </c>
      <c r="H49" s="8">
        <v>2548.04</v>
      </c>
      <c r="I49" s="8">
        <v>14455.98</v>
      </c>
      <c r="J49" s="8">
        <v>2307.64</v>
      </c>
      <c r="K49" s="8">
        <v>14379.75</v>
      </c>
      <c r="L49" s="8">
        <v>3225.99</v>
      </c>
      <c r="M49" s="8">
        <v>14323.62</v>
      </c>
      <c r="N49" s="8">
        <v>3074.75</v>
      </c>
      <c r="O49" s="8">
        <v>15455.29</v>
      </c>
      <c r="P49" s="8">
        <v>2843.64</v>
      </c>
      <c r="Q49" s="8">
        <v>14320.15</v>
      </c>
      <c r="R49" s="8">
        <v>3012.95</v>
      </c>
      <c r="S49" s="8">
        <v>15078.29</v>
      </c>
      <c r="T49" s="8">
        <v>1821.11</v>
      </c>
      <c r="U49" s="8">
        <v>12896.73</v>
      </c>
      <c r="V49" s="8">
        <v>4360.29</v>
      </c>
      <c r="W49" s="8">
        <v>16895.34</v>
      </c>
      <c r="X49" s="8">
        <v>3379.49</v>
      </c>
      <c r="Y49" s="8">
        <v>14627.84</v>
      </c>
      <c r="Z49" s="3">
        <f t="shared" si="0"/>
        <v>26573.9</v>
      </c>
      <c r="AA49" s="3">
        <f t="shared" si="1"/>
        <v>176456.51</v>
      </c>
    </row>
    <row r="50" spans="1:27" x14ac:dyDescent="0.25">
      <c r="A50" s="1" t="s">
        <v>47</v>
      </c>
      <c r="B50" s="3"/>
      <c r="C50" s="3">
        <v>16624.38</v>
      </c>
      <c r="D50" s="3"/>
      <c r="E50" s="8">
        <v>16465.68</v>
      </c>
      <c r="F50" s="3"/>
      <c r="G50" s="8">
        <v>16480.23</v>
      </c>
      <c r="H50" s="8">
        <v>2548.38</v>
      </c>
      <c r="I50" s="8">
        <v>16289.63</v>
      </c>
      <c r="J50" s="8">
        <v>2506.86</v>
      </c>
      <c r="K50" s="8">
        <v>16488.580000000002</v>
      </c>
      <c r="L50" s="8">
        <v>3724.12</v>
      </c>
      <c r="M50" s="8">
        <v>17178.810000000001</v>
      </c>
      <c r="N50" s="8">
        <v>3340.19</v>
      </c>
      <c r="O50" s="8">
        <v>16136.51</v>
      </c>
      <c r="P50" s="8">
        <v>3089.14</v>
      </c>
      <c r="Q50" s="8">
        <v>16292.43</v>
      </c>
      <c r="R50" s="8">
        <v>3273.06</v>
      </c>
      <c r="S50" s="8">
        <v>16111.56</v>
      </c>
      <c r="T50" s="8">
        <v>1978.33</v>
      </c>
      <c r="U50" s="8">
        <v>15972.96</v>
      </c>
      <c r="V50" s="8">
        <v>4736.72</v>
      </c>
      <c r="W50" s="8">
        <v>16637.54</v>
      </c>
      <c r="X50" s="8">
        <v>3365.38</v>
      </c>
      <c r="Y50" s="8">
        <v>16370.05</v>
      </c>
      <c r="Z50" s="3">
        <f t="shared" si="0"/>
        <v>28562.180000000004</v>
      </c>
      <c r="AA50" s="3">
        <f t="shared" si="1"/>
        <v>197048.36</v>
      </c>
    </row>
    <row r="51" spans="1:27" x14ac:dyDescent="0.25">
      <c r="A51" s="1" t="s">
        <v>48</v>
      </c>
      <c r="B51" s="3"/>
      <c r="C51" s="3">
        <v>5216.21</v>
      </c>
      <c r="D51" s="3"/>
      <c r="E51" s="8">
        <v>5247.4</v>
      </c>
      <c r="F51" s="3"/>
      <c r="G51" s="8">
        <v>5301.45</v>
      </c>
      <c r="H51">
        <v>768.48</v>
      </c>
      <c r="I51" s="8">
        <v>5265.41</v>
      </c>
      <c r="J51">
        <v>803.81</v>
      </c>
      <c r="K51" s="8">
        <v>5151.07</v>
      </c>
      <c r="L51" s="8">
        <v>1242.76</v>
      </c>
      <c r="M51" s="8">
        <v>4776.16</v>
      </c>
      <c r="N51" s="8">
        <v>1071.02</v>
      </c>
      <c r="O51" s="8">
        <v>4756.75</v>
      </c>
      <c r="P51" s="8">
        <v>990.52</v>
      </c>
      <c r="Q51" s="8">
        <v>4826.05</v>
      </c>
      <c r="R51" s="8">
        <v>1049.49</v>
      </c>
      <c r="S51" s="8">
        <v>4691.6099999999997</v>
      </c>
      <c r="T51" s="8">
        <v>634.34</v>
      </c>
      <c r="U51" s="8">
        <v>4584.8900000000003</v>
      </c>
      <c r="V51" s="8">
        <v>1518.8</v>
      </c>
      <c r="W51" s="8">
        <v>4945.9399999999996</v>
      </c>
      <c r="X51" s="8">
        <v>993.99</v>
      </c>
      <c r="Y51" s="8">
        <v>4728.34</v>
      </c>
      <c r="Z51" s="3">
        <f t="shared" si="0"/>
        <v>9073.2100000000009</v>
      </c>
      <c r="AA51" s="3">
        <f t="shared" si="1"/>
        <v>59491.28</v>
      </c>
    </row>
    <row r="52" spans="1:27" x14ac:dyDescent="0.25">
      <c r="A52" s="1" t="s">
        <v>49</v>
      </c>
      <c r="B52" s="3"/>
      <c r="C52" s="3">
        <v>9984.74</v>
      </c>
      <c r="D52" s="3"/>
      <c r="E52" s="8">
        <v>10238.379999999999</v>
      </c>
      <c r="F52" s="3"/>
      <c r="G52" s="8">
        <v>10425.49</v>
      </c>
      <c r="H52" s="8">
        <v>2092.4299999999998</v>
      </c>
      <c r="I52" s="8">
        <v>10443.459999999999</v>
      </c>
      <c r="J52" s="8">
        <v>1891.59</v>
      </c>
      <c r="K52" s="8">
        <v>10272.370000000001</v>
      </c>
      <c r="L52" s="8">
        <v>2640.58</v>
      </c>
      <c r="M52" s="8">
        <v>10259.209999999999</v>
      </c>
      <c r="N52" s="8">
        <v>2520.39</v>
      </c>
      <c r="O52" s="8">
        <v>10171.16</v>
      </c>
      <c r="P52" s="8">
        <v>2330.9499999999998</v>
      </c>
      <c r="Q52" s="8">
        <v>10356.18</v>
      </c>
      <c r="R52" s="8">
        <v>2469.7399999999998</v>
      </c>
      <c r="S52" s="8">
        <v>10180.16</v>
      </c>
      <c r="T52" s="8">
        <v>1492.77</v>
      </c>
      <c r="U52" s="8">
        <v>9998.6</v>
      </c>
      <c r="V52" s="8">
        <v>3574.16</v>
      </c>
      <c r="W52" s="8">
        <v>10442.120000000001</v>
      </c>
      <c r="X52" s="8">
        <v>2700.02</v>
      </c>
      <c r="Y52" s="8">
        <v>10340.94</v>
      </c>
      <c r="Z52" s="3">
        <f t="shared" si="0"/>
        <v>21712.63</v>
      </c>
      <c r="AA52" s="3">
        <f t="shared" si="1"/>
        <v>123112.81</v>
      </c>
    </row>
    <row r="53" spans="1:27" x14ac:dyDescent="0.25">
      <c r="A53" s="1" t="s">
        <v>50</v>
      </c>
      <c r="B53" s="3"/>
      <c r="C53" s="3">
        <v>10703.29</v>
      </c>
      <c r="D53" s="3"/>
      <c r="E53" s="8">
        <v>10582.7</v>
      </c>
      <c r="F53" s="3"/>
      <c r="G53" s="8">
        <v>10673.53</v>
      </c>
      <c r="H53" s="8">
        <v>1558.38</v>
      </c>
      <c r="I53" s="8">
        <v>10586.41</v>
      </c>
      <c r="J53" s="8">
        <v>1440.12</v>
      </c>
      <c r="K53" s="8">
        <v>10639.72</v>
      </c>
      <c r="L53" s="8">
        <v>2045.01</v>
      </c>
      <c r="M53" s="8">
        <v>10546.84</v>
      </c>
      <c r="N53" s="8">
        <v>1918.85</v>
      </c>
      <c r="O53" s="8">
        <v>10488.5</v>
      </c>
      <c r="P53" s="8">
        <v>1774.63</v>
      </c>
      <c r="Q53" s="8">
        <v>10679.54</v>
      </c>
      <c r="R53" s="8">
        <v>1880.29</v>
      </c>
      <c r="S53" s="8">
        <v>10545.97</v>
      </c>
      <c r="T53" s="8">
        <v>1136.49</v>
      </c>
      <c r="U53" s="8">
        <v>10430.16</v>
      </c>
      <c r="V53" s="8">
        <v>2721.11</v>
      </c>
      <c r="W53" s="8">
        <v>10830.79</v>
      </c>
      <c r="X53" s="8">
        <v>1976.16</v>
      </c>
      <c r="Y53" s="8">
        <v>10690.81</v>
      </c>
      <c r="Z53" s="3">
        <f t="shared" si="0"/>
        <v>16451.040000000005</v>
      </c>
      <c r="AA53" s="3">
        <f t="shared" si="1"/>
        <v>127398.26000000001</v>
      </c>
    </row>
    <row r="54" spans="1:27" x14ac:dyDescent="0.25">
      <c r="A54" s="1" t="s">
        <v>51</v>
      </c>
      <c r="B54" s="3"/>
      <c r="C54" s="3">
        <v>4404.0200000000004</v>
      </c>
      <c r="D54" s="3"/>
      <c r="E54" s="8">
        <v>4560.63</v>
      </c>
      <c r="F54" s="3"/>
      <c r="G54" s="8">
        <v>4565.4799999999996</v>
      </c>
      <c r="H54">
        <v>803.15</v>
      </c>
      <c r="I54" s="8">
        <v>4593.2</v>
      </c>
      <c r="J54">
        <v>827.49</v>
      </c>
      <c r="K54" s="8">
        <v>4372.1400000000003</v>
      </c>
      <c r="L54" s="8">
        <v>1267.33</v>
      </c>
      <c r="M54" s="8">
        <v>4477.47</v>
      </c>
      <c r="N54" s="8">
        <v>1102.56</v>
      </c>
      <c r="O54" s="8">
        <v>4740.8100000000004</v>
      </c>
      <c r="P54" s="8">
        <v>1019.69</v>
      </c>
      <c r="Q54" s="8">
        <v>4539.84</v>
      </c>
      <c r="R54" s="8">
        <v>1080.4000000000001</v>
      </c>
      <c r="S54" s="8">
        <v>4508.66</v>
      </c>
      <c r="T54" s="8">
        <v>653.02</v>
      </c>
      <c r="U54" s="8">
        <v>4462.92</v>
      </c>
      <c r="V54" s="8">
        <v>1563.54</v>
      </c>
      <c r="W54" s="8">
        <v>4526.68</v>
      </c>
      <c r="X54" s="8">
        <v>1050.4000000000001</v>
      </c>
      <c r="Y54" s="8">
        <v>4462.2299999999996</v>
      </c>
      <c r="Z54" s="3">
        <f t="shared" si="0"/>
        <v>9367.58</v>
      </c>
      <c r="AA54" s="3">
        <f t="shared" si="1"/>
        <v>54214.080000000002</v>
      </c>
    </row>
    <row r="55" spans="1:27" x14ac:dyDescent="0.25">
      <c r="A55" s="1" t="s">
        <v>52</v>
      </c>
      <c r="B55" s="3"/>
      <c r="C55" s="3">
        <v>18814.95</v>
      </c>
      <c r="D55" s="3"/>
      <c r="E55" s="8">
        <v>18668.03</v>
      </c>
      <c r="F55" s="3"/>
      <c r="G55" s="8">
        <v>18857.22</v>
      </c>
      <c r="H55" s="8">
        <v>3075.87</v>
      </c>
      <c r="I55" s="8">
        <v>18975.73</v>
      </c>
      <c r="J55" s="8">
        <v>2829.21</v>
      </c>
      <c r="K55" s="8">
        <v>18349.25</v>
      </c>
      <c r="L55" s="8">
        <v>4003.18</v>
      </c>
      <c r="M55" s="8">
        <v>18822.57</v>
      </c>
      <c r="N55" s="8">
        <v>3769.69</v>
      </c>
      <c r="O55" s="8">
        <v>19462.91</v>
      </c>
      <c r="P55" s="8">
        <v>3486.36</v>
      </c>
      <c r="Q55" s="8">
        <v>18800.400000000001</v>
      </c>
      <c r="R55" s="8">
        <v>3693.93</v>
      </c>
      <c r="S55" s="8">
        <v>18882.86</v>
      </c>
      <c r="T55" s="8">
        <v>2232.71</v>
      </c>
      <c r="U55" s="8">
        <v>18552.3</v>
      </c>
      <c r="V55" s="8">
        <v>5345.78</v>
      </c>
      <c r="W55" s="8">
        <v>19039.48</v>
      </c>
      <c r="X55" s="8">
        <v>4337.2700000000004</v>
      </c>
      <c r="Y55" s="8">
        <v>18854.45</v>
      </c>
      <c r="Z55" s="3">
        <f t="shared" si="0"/>
        <v>32774</v>
      </c>
      <c r="AA55" s="3">
        <f t="shared" si="1"/>
        <v>226080.15</v>
      </c>
    </row>
    <row r="56" spans="1:27" x14ac:dyDescent="0.25">
      <c r="A56" s="1" t="s">
        <v>53</v>
      </c>
      <c r="B56" s="3"/>
      <c r="C56" s="3">
        <v>13483.01</v>
      </c>
      <c r="D56" s="3"/>
      <c r="E56" s="8">
        <v>14202.34</v>
      </c>
      <c r="F56" s="3"/>
      <c r="G56" s="8">
        <v>14067.21</v>
      </c>
      <c r="H56" s="8">
        <v>2433.75</v>
      </c>
      <c r="I56" s="8">
        <v>14107.4</v>
      </c>
      <c r="J56" s="8">
        <v>2260.23</v>
      </c>
      <c r="K56" s="8">
        <v>14106.02</v>
      </c>
      <c r="L56" s="8">
        <v>3221.63</v>
      </c>
      <c r="M56" s="8">
        <v>13857.23</v>
      </c>
      <c r="N56" s="8">
        <v>3011.57</v>
      </c>
      <c r="O56" s="8">
        <v>13670.81</v>
      </c>
      <c r="P56" s="8">
        <v>2785.22</v>
      </c>
      <c r="Q56" s="8">
        <v>13449.05</v>
      </c>
      <c r="R56" s="8">
        <v>2951.04</v>
      </c>
      <c r="S56" s="8">
        <v>13539.83</v>
      </c>
      <c r="T56" s="8">
        <v>1783.69</v>
      </c>
      <c r="U56" s="8">
        <v>13189.18</v>
      </c>
      <c r="V56" s="8">
        <v>4270.7</v>
      </c>
      <c r="W56" s="8">
        <v>13513.5</v>
      </c>
      <c r="X56" s="8">
        <v>3157.76</v>
      </c>
      <c r="Y56" s="8">
        <v>13367.28</v>
      </c>
      <c r="Z56" s="3">
        <f t="shared" si="0"/>
        <v>25875.589999999997</v>
      </c>
      <c r="AA56" s="3">
        <f t="shared" si="1"/>
        <v>164552.85999999999</v>
      </c>
    </row>
    <row r="57" spans="1:27" x14ac:dyDescent="0.25">
      <c r="A57" s="1" t="s">
        <v>54</v>
      </c>
      <c r="B57" s="3"/>
      <c r="C57" s="3">
        <v>23918.14</v>
      </c>
      <c r="D57" s="3"/>
      <c r="E57" s="8">
        <v>22161.38</v>
      </c>
      <c r="F57" s="3"/>
      <c r="G57" s="8">
        <v>23625.040000000001</v>
      </c>
      <c r="H57" s="8">
        <v>3995.38</v>
      </c>
      <c r="I57" s="8">
        <v>22388.11</v>
      </c>
      <c r="J57" s="8">
        <v>3206.35</v>
      </c>
      <c r="K57" s="8">
        <v>22508.41</v>
      </c>
      <c r="L57" s="8">
        <v>4027.34</v>
      </c>
      <c r="M57" s="8">
        <v>22412.06</v>
      </c>
      <c r="N57" s="8">
        <v>4272.2</v>
      </c>
      <c r="O57" s="8">
        <v>21155.87</v>
      </c>
      <c r="P57" s="8">
        <v>3951.1</v>
      </c>
      <c r="Q57" s="8">
        <v>24039.32</v>
      </c>
      <c r="R57" s="8">
        <v>4186.34</v>
      </c>
      <c r="S57" s="8">
        <v>22022.1</v>
      </c>
      <c r="T57" s="8">
        <v>2530.34</v>
      </c>
      <c r="U57" s="8">
        <v>20635.36</v>
      </c>
      <c r="V57" s="8">
        <v>6058.4</v>
      </c>
      <c r="W57" s="8">
        <v>24146.84</v>
      </c>
      <c r="X57" s="8">
        <v>5079.97</v>
      </c>
      <c r="Y57" s="8">
        <v>22500.97</v>
      </c>
      <c r="Z57" s="3">
        <f t="shared" si="0"/>
        <v>37307.42</v>
      </c>
      <c r="AA57" s="3">
        <f t="shared" si="1"/>
        <v>271513.60000000003</v>
      </c>
    </row>
    <row r="58" spans="1:27" x14ac:dyDescent="0.25">
      <c r="A58" s="1" t="s">
        <v>55</v>
      </c>
      <c r="B58" s="3"/>
      <c r="C58" s="3">
        <v>5577.86</v>
      </c>
      <c r="D58" s="3"/>
      <c r="E58" s="8">
        <v>5525.88</v>
      </c>
      <c r="F58" s="3"/>
      <c r="G58" s="8">
        <v>5575.13</v>
      </c>
      <c r="H58">
        <v>831.05</v>
      </c>
      <c r="I58" s="8">
        <v>5592.18</v>
      </c>
      <c r="J58">
        <v>800.45</v>
      </c>
      <c r="K58" s="8">
        <v>5606.39</v>
      </c>
      <c r="L58" s="8">
        <v>1171.79</v>
      </c>
      <c r="M58" s="8">
        <v>5584.87</v>
      </c>
      <c r="N58" s="8">
        <v>1066.53</v>
      </c>
      <c r="O58" s="8">
        <v>5505.14</v>
      </c>
      <c r="P58" s="8">
        <v>986.37</v>
      </c>
      <c r="Q58" s="8">
        <v>5689.97</v>
      </c>
      <c r="R58" s="8">
        <v>1045.0999999999999</v>
      </c>
      <c r="S58" s="8">
        <v>5584.79</v>
      </c>
      <c r="T58" s="8">
        <v>631.69000000000005</v>
      </c>
      <c r="U58" s="8">
        <v>5474.54</v>
      </c>
      <c r="V58" s="8">
        <v>1512.45</v>
      </c>
      <c r="W58" s="8">
        <v>5624.99</v>
      </c>
      <c r="X58" s="8">
        <v>1114.55</v>
      </c>
      <c r="Y58" s="8">
        <v>5550.17</v>
      </c>
      <c r="Z58" s="3">
        <f t="shared" si="0"/>
        <v>9159.98</v>
      </c>
      <c r="AA58" s="3">
        <f t="shared" si="1"/>
        <v>66891.91</v>
      </c>
    </row>
    <row r="59" spans="1:27" x14ac:dyDescent="0.25">
      <c r="A59" s="1" t="s">
        <v>56</v>
      </c>
      <c r="B59" s="3"/>
      <c r="C59" s="3">
        <v>19191.939999999999</v>
      </c>
      <c r="D59" s="3"/>
      <c r="E59" s="8">
        <v>18503.79</v>
      </c>
      <c r="F59" s="3"/>
      <c r="G59" s="8">
        <v>18819.79</v>
      </c>
      <c r="H59" s="8">
        <v>2750.64</v>
      </c>
      <c r="I59" s="8">
        <v>18649.23</v>
      </c>
      <c r="J59" s="8">
        <v>2567.9299999999998</v>
      </c>
      <c r="K59" s="8">
        <v>18466.439999999999</v>
      </c>
      <c r="L59" s="8">
        <v>3674.66</v>
      </c>
      <c r="M59" s="8">
        <v>19130.330000000002</v>
      </c>
      <c r="N59" s="8">
        <v>3421.56</v>
      </c>
      <c r="O59" s="8">
        <v>15844.06</v>
      </c>
      <c r="P59" s="8">
        <v>3164.39</v>
      </c>
      <c r="Q59" s="8">
        <v>21390.83</v>
      </c>
      <c r="R59" s="8">
        <v>3352.79</v>
      </c>
      <c r="S59" s="8">
        <v>18512.8</v>
      </c>
      <c r="T59" s="8">
        <v>2026.52</v>
      </c>
      <c r="U59" s="8">
        <v>15820.5</v>
      </c>
      <c r="V59" s="8">
        <v>4852.1000000000004</v>
      </c>
      <c r="W59" s="8">
        <v>21715.16</v>
      </c>
      <c r="X59" s="8">
        <v>3676.09</v>
      </c>
      <c r="Y59" s="8">
        <v>18659.03</v>
      </c>
      <c r="Z59" s="3">
        <f t="shared" si="0"/>
        <v>29486.679999999997</v>
      </c>
      <c r="AA59" s="3">
        <f t="shared" si="1"/>
        <v>224703.9</v>
      </c>
    </row>
    <row r="60" spans="1:27" x14ac:dyDescent="0.25">
      <c r="A60" s="1" t="s">
        <v>57</v>
      </c>
      <c r="B60" s="3"/>
      <c r="C60" s="3">
        <v>13144.13</v>
      </c>
      <c r="D60" s="3"/>
      <c r="E60" s="8">
        <v>12905.74</v>
      </c>
      <c r="F60" s="3"/>
      <c r="G60" s="8">
        <v>13130.96</v>
      </c>
      <c r="H60" s="8">
        <v>2019.65</v>
      </c>
      <c r="I60" s="8">
        <v>13011.08</v>
      </c>
      <c r="J60" s="8">
        <v>1762.47</v>
      </c>
      <c r="K60" s="8">
        <v>13051.96</v>
      </c>
      <c r="L60" s="8">
        <v>2390.2800000000002</v>
      </c>
      <c r="M60" s="8">
        <v>12865.55</v>
      </c>
      <c r="N60" s="8">
        <v>2348.35</v>
      </c>
      <c r="O60" s="8">
        <v>12703.38</v>
      </c>
      <c r="P60" s="8">
        <v>2171.84</v>
      </c>
      <c r="Q60" s="8">
        <v>12919.6</v>
      </c>
      <c r="R60" s="8">
        <v>2301.15</v>
      </c>
      <c r="S60" s="8">
        <v>12801.1</v>
      </c>
      <c r="T60" s="8">
        <v>1390.88</v>
      </c>
      <c r="U60" s="8">
        <v>12680.51</v>
      </c>
      <c r="V60" s="8">
        <v>3330.18</v>
      </c>
      <c r="W60" s="8">
        <v>13177.4</v>
      </c>
      <c r="X60" s="8">
        <v>2725.59</v>
      </c>
      <c r="Y60" s="8">
        <v>12884.95</v>
      </c>
      <c r="Z60" s="3">
        <f t="shared" si="0"/>
        <v>20440.39</v>
      </c>
      <c r="AA60" s="3">
        <f t="shared" si="1"/>
        <v>155276.36000000002</v>
      </c>
    </row>
    <row r="61" spans="1:27" x14ac:dyDescent="0.25">
      <c r="A61" s="1" t="s">
        <v>58</v>
      </c>
      <c r="B61" s="3"/>
      <c r="C61" s="3">
        <v>10464.99</v>
      </c>
      <c r="D61" s="3"/>
      <c r="E61" s="8">
        <v>10372.82</v>
      </c>
      <c r="F61" s="3"/>
      <c r="G61" s="8">
        <v>10429.65</v>
      </c>
      <c r="H61" s="8">
        <v>1775.27</v>
      </c>
      <c r="I61" s="8">
        <v>10400.540000000001</v>
      </c>
      <c r="J61" s="8">
        <v>1685.31</v>
      </c>
      <c r="K61" s="8">
        <v>10452.52</v>
      </c>
      <c r="L61" s="8">
        <v>2441.6</v>
      </c>
      <c r="M61" s="8">
        <v>9899.51</v>
      </c>
      <c r="N61" s="8">
        <v>2245.54</v>
      </c>
      <c r="O61" s="8">
        <v>9663.19</v>
      </c>
      <c r="P61" s="8">
        <v>2076.7600000000002</v>
      </c>
      <c r="Q61" s="8">
        <v>10201.65</v>
      </c>
      <c r="R61" s="8">
        <v>2200.41</v>
      </c>
      <c r="S61" s="8">
        <v>9947.32</v>
      </c>
      <c r="T61" s="8">
        <v>1329.99</v>
      </c>
      <c r="U61" s="8">
        <v>9590.43</v>
      </c>
      <c r="V61" s="8">
        <v>3184.39</v>
      </c>
      <c r="W61" s="8">
        <v>10560.63</v>
      </c>
      <c r="X61" s="8">
        <v>2299.6999999999998</v>
      </c>
      <c r="Y61" s="8">
        <v>10079.69</v>
      </c>
      <c r="Z61" s="3">
        <f t="shared" si="0"/>
        <v>19238.97</v>
      </c>
      <c r="AA61" s="3">
        <f t="shared" si="1"/>
        <v>122062.94</v>
      </c>
    </row>
    <row r="62" spans="1:27" x14ac:dyDescent="0.25">
      <c r="A62" s="1" t="s">
        <v>59</v>
      </c>
      <c r="B62" s="3"/>
      <c r="C62" s="3">
        <v>2594.59</v>
      </c>
      <c r="D62" s="3"/>
      <c r="E62" s="8">
        <v>2754.68</v>
      </c>
      <c r="F62" s="3"/>
      <c r="G62" s="8">
        <v>2735.27</v>
      </c>
      <c r="H62">
        <v>579.41999999999996</v>
      </c>
      <c r="I62" s="8">
        <v>2735.96</v>
      </c>
      <c r="J62">
        <v>667.17</v>
      </c>
      <c r="K62" s="8">
        <v>2740.82</v>
      </c>
      <c r="L62" s="8">
        <v>1089.94</v>
      </c>
      <c r="M62" s="8">
        <v>3107.41</v>
      </c>
      <c r="N62" s="8">
        <v>888.95</v>
      </c>
      <c r="O62" s="8">
        <v>2689.53</v>
      </c>
      <c r="P62" s="8">
        <v>822.14</v>
      </c>
      <c r="Q62" s="8">
        <v>2611.2199999999998</v>
      </c>
      <c r="R62" s="8">
        <v>871.09</v>
      </c>
      <c r="S62" s="8">
        <v>2690.92</v>
      </c>
      <c r="T62" s="8">
        <v>526.51</v>
      </c>
      <c r="U62" s="8">
        <v>2595.29</v>
      </c>
      <c r="V62" s="8">
        <v>1260.6199999999999</v>
      </c>
      <c r="W62" s="8">
        <v>2598.75</v>
      </c>
      <c r="X62" s="8">
        <v>748.16</v>
      </c>
      <c r="Y62" s="8">
        <v>2548.85</v>
      </c>
      <c r="Z62" s="3">
        <f t="shared" si="0"/>
        <v>7453.9999999999991</v>
      </c>
      <c r="AA62" s="3">
        <f t="shared" si="1"/>
        <v>32403.29</v>
      </c>
    </row>
    <row r="63" spans="1:27" x14ac:dyDescent="0.25">
      <c r="A63" s="1" t="s">
        <v>60</v>
      </c>
      <c r="B63" s="3"/>
      <c r="C63" s="3">
        <v>69509.94</v>
      </c>
      <c r="D63" s="3"/>
      <c r="E63" s="8">
        <v>68616.66</v>
      </c>
      <c r="F63" s="3"/>
      <c r="G63" s="8">
        <v>68804.479999999996</v>
      </c>
      <c r="H63" s="8">
        <v>9883.06</v>
      </c>
      <c r="I63" s="8">
        <v>69185.16</v>
      </c>
      <c r="J63" s="8">
        <v>7605.33</v>
      </c>
      <c r="K63" s="8">
        <v>69789.539999999994</v>
      </c>
      <c r="L63" s="8">
        <v>9146.48</v>
      </c>
      <c r="M63" s="8">
        <v>68845.67</v>
      </c>
      <c r="N63" s="8">
        <v>10133.49</v>
      </c>
      <c r="O63" s="8">
        <v>68920.929999999993</v>
      </c>
      <c r="P63" s="8">
        <v>9371.85</v>
      </c>
      <c r="Q63" s="8">
        <v>70065.77</v>
      </c>
      <c r="R63" s="8">
        <v>9929.83</v>
      </c>
      <c r="S63" s="8">
        <v>69031.12</v>
      </c>
      <c r="T63" s="8">
        <v>6001.85</v>
      </c>
      <c r="U63" s="8">
        <v>68438.600000000006</v>
      </c>
      <c r="V63" s="8">
        <v>14370.27</v>
      </c>
      <c r="W63" s="8">
        <v>70753.91</v>
      </c>
      <c r="X63" s="8">
        <v>12884.79</v>
      </c>
      <c r="Y63" s="8">
        <v>69628.479999999996</v>
      </c>
      <c r="Z63" s="3">
        <f>SUM(B63,D63,F63,H63,J63,L63,N63,P63,R63,T63,V63,X63)</f>
        <v>89326.950000000012</v>
      </c>
      <c r="AA63" s="3">
        <f>SUM(C63,E63,G63,I63,K63,M63,O63,Q63,S63,U63,W63,Y63)</f>
        <v>831590.25999999989</v>
      </c>
    </row>
    <row r="64" spans="1:27" x14ac:dyDescent="0.25">
      <c r="A64" s="1" t="s">
        <v>61</v>
      </c>
      <c r="B64" s="3"/>
      <c r="C64" s="3">
        <v>10853.75</v>
      </c>
      <c r="D64" s="3"/>
      <c r="E64" s="8">
        <v>10839.2</v>
      </c>
      <c r="F64" s="3"/>
      <c r="G64" s="8">
        <v>10948.01</v>
      </c>
      <c r="H64" s="8">
        <v>2026.07</v>
      </c>
      <c r="I64" s="8">
        <v>10901.44</v>
      </c>
      <c r="J64" s="8">
        <v>1874.38</v>
      </c>
      <c r="K64" s="8">
        <v>10908.62</v>
      </c>
      <c r="L64" s="8">
        <v>2663.87</v>
      </c>
      <c r="M64" s="8">
        <v>11013.26</v>
      </c>
      <c r="N64" s="8">
        <v>2497.46</v>
      </c>
      <c r="O64" s="8">
        <v>11015.23</v>
      </c>
      <c r="P64" s="8">
        <v>2309.75</v>
      </c>
      <c r="Q64" s="8">
        <v>11250.12</v>
      </c>
      <c r="R64" s="8">
        <v>2447.2600000000002</v>
      </c>
      <c r="S64" s="8">
        <v>11013.84</v>
      </c>
      <c r="T64" s="8">
        <v>1479.19</v>
      </c>
      <c r="U64" s="8">
        <v>10738.01</v>
      </c>
      <c r="V64" s="8">
        <v>3541.63</v>
      </c>
      <c r="W64" s="8">
        <v>11635.46</v>
      </c>
      <c r="X64" s="8">
        <v>2571.5500000000002</v>
      </c>
      <c r="Y64" s="8">
        <v>11234.9</v>
      </c>
      <c r="Z64" s="3">
        <f t="shared" ref="Z64:Z84" si="2">SUM(B64,D64,F64,H64,J64,L64,N64,P64,R64,T64,V64,X64)</f>
        <v>21411.16</v>
      </c>
      <c r="AA64" s="3">
        <f t="shared" ref="AA64:AA84" si="3">SUM(C64,E64,G64,I64,K64,M64,O64,Q64,S64,U64,W64,Y64)</f>
        <v>132351.84</v>
      </c>
    </row>
    <row r="65" spans="1:27" x14ac:dyDescent="0.25">
      <c r="A65" s="1" t="s">
        <v>62</v>
      </c>
      <c r="B65" s="3"/>
      <c r="C65" s="3">
        <v>2153.84</v>
      </c>
      <c r="D65" s="3"/>
      <c r="E65" s="8">
        <v>2228</v>
      </c>
      <c r="F65" s="3"/>
      <c r="G65" s="8">
        <v>2205.8200000000002</v>
      </c>
      <c r="H65">
        <v>374.26</v>
      </c>
      <c r="I65" s="8">
        <v>2222.4499999999998</v>
      </c>
      <c r="J65">
        <v>433.92</v>
      </c>
      <c r="K65" s="8">
        <v>2192.65</v>
      </c>
      <c r="L65">
        <v>711.47</v>
      </c>
      <c r="M65" s="8">
        <v>2179.4899999999998</v>
      </c>
      <c r="N65">
        <v>578.16999999999996</v>
      </c>
      <c r="O65" s="8">
        <v>2226.61</v>
      </c>
      <c r="P65">
        <v>534.71</v>
      </c>
      <c r="Q65" s="8">
        <v>2212.75</v>
      </c>
      <c r="R65">
        <v>566.54999999999995</v>
      </c>
      <c r="S65" s="8">
        <v>2230.77</v>
      </c>
      <c r="T65" s="8">
        <v>342.44</v>
      </c>
      <c r="U65" s="8">
        <v>2219.6799999999998</v>
      </c>
      <c r="V65" s="8">
        <v>819.9</v>
      </c>
      <c r="W65" s="8">
        <v>2207.21</v>
      </c>
      <c r="X65" s="8">
        <v>447.27</v>
      </c>
      <c r="Y65" s="8">
        <v>2225.92</v>
      </c>
      <c r="Z65" s="3">
        <f t="shared" si="2"/>
        <v>4808.6900000000005</v>
      </c>
      <c r="AA65" s="3">
        <f t="shared" si="3"/>
        <v>26505.190000000002</v>
      </c>
    </row>
    <row r="66" spans="1:27" x14ac:dyDescent="0.25">
      <c r="A66" s="1" t="s">
        <v>63</v>
      </c>
      <c r="B66" s="3"/>
      <c r="C66" s="3">
        <v>12532.21</v>
      </c>
      <c r="D66" s="3"/>
      <c r="E66" s="8">
        <v>12357.58</v>
      </c>
      <c r="F66" s="3"/>
      <c r="G66" s="8">
        <v>12377.67</v>
      </c>
      <c r="H66" s="8">
        <v>1927.94</v>
      </c>
      <c r="I66" s="8">
        <v>12442.09</v>
      </c>
      <c r="J66" s="8">
        <v>1822.68</v>
      </c>
      <c r="K66" s="8">
        <v>12541.93</v>
      </c>
      <c r="L66" s="8">
        <v>2632.63</v>
      </c>
      <c r="M66" s="8">
        <v>12307.7</v>
      </c>
      <c r="N66" s="8">
        <v>2428.5700000000002</v>
      </c>
      <c r="O66" s="8">
        <v>12154.53</v>
      </c>
      <c r="P66" s="8">
        <v>2246.0300000000002</v>
      </c>
      <c r="Q66" s="8">
        <v>12525.98</v>
      </c>
      <c r="R66" s="8">
        <v>2379.7600000000002</v>
      </c>
      <c r="S66" s="8">
        <v>12399.85</v>
      </c>
      <c r="T66" s="8">
        <v>1438.39</v>
      </c>
      <c r="U66" s="8">
        <v>12101.17</v>
      </c>
      <c r="V66" s="8">
        <v>3443.94</v>
      </c>
      <c r="W66" s="8">
        <v>12706.85</v>
      </c>
      <c r="X66" s="8">
        <v>2502.3200000000002</v>
      </c>
      <c r="Y66" s="8">
        <v>12368.66</v>
      </c>
      <c r="Z66" s="3">
        <f t="shared" si="2"/>
        <v>20822.259999999998</v>
      </c>
      <c r="AA66" s="3">
        <f t="shared" si="3"/>
        <v>148816.22</v>
      </c>
    </row>
    <row r="67" spans="1:27" x14ac:dyDescent="0.25">
      <c r="A67" s="1" t="s">
        <v>64</v>
      </c>
      <c r="B67" s="3"/>
      <c r="C67" s="3">
        <v>4735.1899999999996</v>
      </c>
      <c r="D67" s="3"/>
      <c r="E67" s="8">
        <v>4751.12</v>
      </c>
      <c r="F67" s="3"/>
      <c r="G67" s="8">
        <v>4856.5</v>
      </c>
      <c r="H67" s="8">
        <v>1092.82</v>
      </c>
      <c r="I67" s="8">
        <v>4775.2</v>
      </c>
      <c r="J67" s="8">
        <v>1067.1300000000001</v>
      </c>
      <c r="K67" s="8">
        <v>4772</v>
      </c>
      <c r="L67" s="8">
        <v>1577.29</v>
      </c>
      <c r="M67" s="8">
        <v>4657.6400000000003</v>
      </c>
      <c r="N67" s="8">
        <v>1421.87</v>
      </c>
      <c r="O67" s="8">
        <v>4465.6400000000003</v>
      </c>
      <c r="P67" s="8">
        <v>1315</v>
      </c>
      <c r="Q67" s="8">
        <v>4906.88</v>
      </c>
      <c r="R67" s="8">
        <v>1393.3</v>
      </c>
      <c r="S67" s="8">
        <v>4673.5</v>
      </c>
      <c r="T67" s="8">
        <v>842.14</v>
      </c>
      <c r="U67" s="8">
        <v>4424.6499999999996</v>
      </c>
      <c r="V67" s="8">
        <v>2016.35</v>
      </c>
      <c r="W67" s="8">
        <v>4940.3100000000004</v>
      </c>
      <c r="X67" s="8">
        <v>1500.41</v>
      </c>
      <c r="Y67" s="8">
        <v>4700.54</v>
      </c>
      <c r="Z67" s="3">
        <f t="shared" si="2"/>
        <v>12226.31</v>
      </c>
      <c r="AA67" s="3">
        <f t="shared" si="3"/>
        <v>56659.17</v>
      </c>
    </row>
    <row r="68" spans="1:27" x14ac:dyDescent="0.25">
      <c r="A68" s="1" t="s">
        <v>65</v>
      </c>
      <c r="B68" s="3"/>
      <c r="C68" s="3">
        <v>8167.56</v>
      </c>
      <c r="D68" s="3"/>
      <c r="E68" s="8">
        <v>7846.63</v>
      </c>
      <c r="F68" s="3"/>
      <c r="G68" s="8">
        <v>7755.58</v>
      </c>
      <c r="H68" s="8">
        <v>1147.58</v>
      </c>
      <c r="I68" s="8">
        <v>7886.33</v>
      </c>
      <c r="J68">
        <v>898.31</v>
      </c>
      <c r="K68" s="8">
        <v>8037.35</v>
      </c>
      <c r="L68" s="8">
        <v>1100.1199999999999</v>
      </c>
      <c r="M68" s="8">
        <v>7838.27</v>
      </c>
      <c r="N68" s="8">
        <v>1196.93</v>
      </c>
      <c r="O68" s="8">
        <v>7504.61</v>
      </c>
      <c r="P68" s="8">
        <v>1106.97</v>
      </c>
      <c r="Q68" s="8">
        <v>8307.7000000000007</v>
      </c>
      <c r="R68" s="8">
        <v>1172.8800000000001</v>
      </c>
      <c r="S68" s="8">
        <v>7712.07</v>
      </c>
      <c r="T68" s="8">
        <v>708.92</v>
      </c>
      <c r="U68" s="8">
        <v>7732.23</v>
      </c>
      <c r="V68" s="8">
        <v>1697.36</v>
      </c>
      <c r="W68" s="8">
        <v>8276.92</v>
      </c>
      <c r="X68" s="8">
        <v>1618.23</v>
      </c>
      <c r="Y68" s="8">
        <v>7926.35</v>
      </c>
      <c r="Z68" s="3">
        <f t="shared" si="2"/>
        <v>10647.3</v>
      </c>
      <c r="AA68" s="3">
        <f t="shared" si="3"/>
        <v>94991.6</v>
      </c>
    </row>
    <row r="69" spans="1:27" x14ac:dyDescent="0.25">
      <c r="A69" s="1" t="s">
        <v>66</v>
      </c>
      <c r="B69" s="3"/>
      <c r="C69" s="3">
        <v>11206.5</v>
      </c>
      <c r="D69" s="3"/>
      <c r="E69" s="8">
        <v>12087.31</v>
      </c>
      <c r="F69" s="3"/>
      <c r="G69" s="8">
        <v>11951.48</v>
      </c>
      <c r="H69" s="8">
        <v>2044.64</v>
      </c>
      <c r="I69" s="8">
        <v>12110.18</v>
      </c>
      <c r="J69" s="8">
        <v>2266.4899999999998</v>
      </c>
      <c r="K69" s="8">
        <v>12137.2</v>
      </c>
      <c r="L69" s="8">
        <v>3626.42</v>
      </c>
      <c r="M69" s="8">
        <v>12031.17</v>
      </c>
      <c r="N69" s="8">
        <v>3019.92</v>
      </c>
      <c r="O69" s="8">
        <v>11977.81</v>
      </c>
      <c r="P69" s="8">
        <v>2792.94</v>
      </c>
      <c r="Q69" s="8">
        <v>11902.97</v>
      </c>
      <c r="R69" s="8">
        <v>2959.22</v>
      </c>
      <c r="S69" s="8">
        <v>12297.29</v>
      </c>
      <c r="T69" s="8">
        <v>1788.63</v>
      </c>
      <c r="U69" s="8">
        <v>11925.14</v>
      </c>
      <c r="V69" s="8">
        <v>4282.53</v>
      </c>
      <c r="W69" s="8">
        <v>12097.7</v>
      </c>
      <c r="X69" s="8">
        <v>2679.46</v>
      </c>
      <c r="Y69" s="8">
        <v>12072.75</v>
      </c>
      <c r="Z69" s="3">
        <f t="shared" si="2"/>
        <v>25460.25</v>
      </c>
      <c r="AA69" s="3">
        <f t="shared" si="3"/>
        <v>143797.5</v>
      </c>
    </row>
    <row r="70" spans="1:27" x14ac:dyDescent="0.25">
      <c r="A70" s="1" t="s">
        <v>67</v>
      </c>
      <c r="B70" s="3"/>
      <c r="C70" s="3">
        <v>4203.74</v>
      </c>
      <c r="D70" s="3"/>
      <c r="E70" s="8">
        <v>4512.82</v>
      </c>
      <c r="F70" s="3"/>
      <c r="G70" s="8">
        <v>4510.74</v>
      </c>
      <c r="H70">
        <v>872.68</v>
      </c>
      <c r="I70" s="8">
        <v>4544</v>
      </c>
      <c r="J70">
        <v>982.79</v>
      </c>
      <c r="K70" s="8">
        <v>6607.06</v>
      </c>
      <c r="L70" s="8">
        <v>1586.39</v>
      </c>
      <c r="M70" s="8">
        <v>4420.6499999999996</v>
      </c>
      <c r="N70" s="8">
        <v>1309.49</v>
      </c>
      <c r="O70" s="8">
        <v>4362.4399999999996</v>
      </c>
      <c r="P70" s="8">
        <v>1211.07</v>
      </c>
      <c r="Q70" s="8">
        <v>4090.78</v>
      </c>
      <c r="R70" s="8">
        <v>1283.17</v>
      </c>
      <c r="S70" s="8">
        <v>4426.88</v>
      </c>
      <c r="T70" s="8">
        <v>775.58</v>
      </c>
      <c r="U70" s="8">
        <v>4218.9799999999996</v>
      </c>
      <c r="V70" s="8">
        <v>1856.98</v>
      </c>
      <c r="W70" s="8">
        <v>4316.7</v>
      </c>
      <c r="X70" s="8">
        <v>1399.14</v>
      </c>
      <c r="Y70" s="8">
        <v>4316.7</v>
      </c>
      <c r="Z70" s="3">
        <f t="shared" si="2"/>
        <v>11277.289999999999</v>
      </c>
      <c r="AA70" s="3">
        <f t="shared" si="3"/>
        <v>54531.489999999991</v>
      </c>
    </row>
    <row r="71" spans="1:27" x14ac:dyDescent="0.25">
      <c r="A71" s="1" t="s">
        <v>68</v>
      </c>
      <c r="B71" s="3"/>
      <c r="C71" s="3">
        <v>11267.49</v>
      </c>
      <c r="D71" s="3"/>
      <c r="E71" s="8">
        <v>11205.12</v>
      </c>
      <c r="F71" s="3"/>
      <c r="G71" s="8">
        <v>10936.23</v>
      </c>
      <c r="H71" s="8">
        <v>1887.69</v>
      </c>
      <c r="I71" s="8">
        <v>10984.05</v>
      </c>
      <c r="J71" s="8">
        <v>1673.04</v>
      </c>
      <c r="K71" s="8">
        <v>10867.63</v>
      </c>
      <c r="L71" s="8">
        <v>2298.4899999999998</v>
      </c>
      <c r="M71" s="8">
        <v>10851.69</v>
      </c>
      <c r="N71" s="8">
        <v>2229.1999999999998</v>
      </c>
      <c r="O71" s="8">
        <v>10739.42</v>
      </c>
      <c r="P71" s="8">
        <v>2061.65</v>
      </c>
      <c r="Q71" s="8">
        <v>10724.18</v>
      </c>
      <c r="R71" s="8">
        <v>2184.4</v>
      </c>
      <c r="S71" s="8">
        <v>10746.35</v>
      </c>
      <c r="T71" s="8">
        <v>1320.31</v>
      </c>
      <c r="U71" s="8">
        <v>10160.77</v>
      </c>
      <c r="V71" s="8">
        <v>3161.22</v>
      </c>
      <c r="W71" s="8">
        <v>11474</v>
      </c>
      <c r="X71" s="8">
        <v>2628.15</v>
      </c>
      <c r="Y71" s="8">
        <v>10670.81</v>
      </c>
      <c r="Z71" s="3">
        <f t="shared" si="2"/>
        <v>19444.150000000001</v>
      </c>
      <c r="AA71" s="3">
        <f t="shared" si="3"/>
        <v>130627.74</v>
      </c>
    </row>
    <row r="72" spans="1:27" x14ac:dyDescent="0.25">
      <c r="A72" s="1" t="s">
        <v>69</v>
      </c>
      <c r="B72" s="3"/>
      <c r="C72" s="3">
        <v>9305.6</v>
      </c>
      <c r="D72" s="3"/>
      <c r="E72" s="8">
        <v>9280.66</v>
      </c>
      <c r="F72" s="3"/>
      <c r="G72" s="8">
        <v>9413.02</v>
      </c>
      <c r="H72" s="8">
        <v>1495.75</v>
      </c>
      <c r="I72" s="8">
        <v>9393.6200000000008</v>
      </c>
      <c r="J72" s="8">
        <v>1373.39</v>
      </c>
      <c r="K72" s="8">
        <v>9438.66</v>
      </c>
      <c r="L72" s="8">
        <v>1940.65</v>
      </c>
      <c r="M72" s="8">
        <v>9462.92</v>
      </c>
      <c r="N72" s="8">
        <v>1829.93</v>
      </c>
      <c r="O72" s="8">
        <v>9320.16</v>
      </c>
      <c r="P72" s="8">
        <v>1692.39</v>
      </c>
      <c r="Q72" s="8">
        <v>9535.68</v>
      </c>
      <c r="R72" s="8">
        <v>1793.15</v>
      </c>
      <c r="S72" s="8">
        <v>9372.83</v>
      </c>
      <c r="T72" s="8">
        <v>1083.83</v>
      </c>
      <c r="U72" s="8">
        <v>9330.5499999999993</v>
      </c>
      <c r="V72" s="8">
        <v>2595.0100000000002</v>
      </c>
      <c r="W72" s="8">
        <v>9767.84</v>
      </c>
      <c r="X72" s="8">
        <v>2022.74</v>
      </c>
      <c r="Y72" s="8">
        <v>9531.52</v>
      </c>
      <c r="Z72" s="3">
        <f t="shared" si="2"/>
        <v>15826.84</v>
      </c>
      <c r="AA72" s="3">
        <f t="shared" si="3"/>
        <v>113153.06000000001</v>
      </c>
    </row>
    <row r="73" spans="1:27" x14ac:dyDescent="0.25">
      <c r="A73" s="1" t="s">
        <v>70</v>
      </c>
      <c r="B73" s="3"/>
      <c r="C73" s="3">
        <v>8200.27</v>
      </c>
      <c r="D73" s="3"/>
      <c r="E73" s="8">
        <v>8234.92</v>
      </c>
      <c r="F73" s="3"/>
      <c r="G73" s="8">
        <v>8313.23</v>
      </c>
      <c r="H73" s="8">
        <v>1314.34</v>
      </c>
      <c r="I73" s="8">
        <v>8256.4</v>
      </c>
      <c r="J73" s="8">
        <v>1263.72</v>
      </c>
      <c r="K73" s="8">
        <v>8291.0499999999993</v>
      </c>
      <c r="L73" s="8">
        <v>1847.65</v>
      </c>
      <c r="M73" s="8">
        <v>8347.19</v>
      </c>
      <c r="N73" s="8">
        <v>1683.8</v>
      </c>
      <c r="O73" s="8">
        <v>8234.23</v>
      </c>
      <c r="P73" s="8">
        <v>1557.25</v>
      </c>
      <c r="Q73" s="8">
        <v>8539.84</v>
      </c>
      <c r="R73" s="8">
        <v>1649.96</v>
      </c>
      <c r="S73" s="8">
        <v>8102.56</v>
      </c>
      <c r="T73" s="8">
        <v>997.28</v>
      </c>
      <c r="U73" s="8">
        <v>8200.27</v>
      </c>
      <c r="V73" s="8">
        <v>2387.8000000000002</v>
      </c>
      <c r="W73" s="8">
        <v>8487.86</v>
      </c>
      <c r="X73" s="8">
        <v>1782.64</v>
      </c>
      <c r="Y73" s="8">
        <v>8352.73</v>
      </c>
      <c r="Z73" s="3">
        <f t="shared" si="2"/>
        <v>14484.440000000002</v>
      </c>
      <c r="AA73" s="3">
        <f t="shared" si="3"/>
        <v>99560.549999999988</v>
      </c>
    </row>
    <row r="74" spans="1:27" x14ac:dyDescent="0.25">
      <c r="A74" s="1" t="s">
        <v>71</v>
      </c>
      <c r="B74" s="3"/>
      <c r="C74" s="3">
        <v>4291.0600000000004</v>
      </c>
      <c r="D74" s="3"/>
      <c r="E74" s="8">
        <v>4528.76</v>
      </c>
      <c r="F74" s="3"/>
      <c r="G74" s="8">
        <v>4338.87</v>
      </c>
      <c r="H74">
        <v>720.63</v>
      </c>
      <c r="I74" s="8">
        <v>4388.08</v>
      </c>
      <c r="J74">
        <v>608.48</v>
      </c>
      <c r="K74" s="8">
        <v>4376.3</v>
      </c>
      <c r="L74">
        <v>801.87</v>
      </c>
      <c r="M74" s="8">
        <v>4261.26</v>
      </c>
      <c r="N74">
        <v>810.75</v>
      </c>
      <c r="O74" s="8">
        <v>4315.3100000000004</v>
      </c>
      <c r="P74">
        <v>749.82</v>
      </c>
      <c r="Q74" s="8">
        <v>4203.74</v>
      </c>
      <c r="R74">
        <v>794.46</v>
      </c>
      <c r="S74" s="8">
        <v>4249.4799999999996</v>
      </c>
      <c r="T74" s="8">
        <v>480.19</v>
      </c>
      <c r="U74" s="8">
        <v>3808.04</v>
      </c>
      <c r="V74" s="8">
        <v>1149.73</v>
      </c>
      <c r="W74" s="8">
        <v>4620.92</v>
      </c>
      <c r="X74" s="8">
        <v>980.62</v>
      </c>
      <c r="Y74" s="8">
        <v>4207.2</v>
      </c>
      <c r="Z74" s="3">
        <f t="shared" si="2"/>
        <v>7096.55</v>
      </c>
      <c r="AA74" s="3">
        <f t="shared" si="3"/>
        <v>51589.02</v>
      </c>
    </row>
    <row r="75" spans="1:27" x14ac:dyDescent="0.25">
      <c r="A75" s="1" t="s">
        <v>72</v>
      </c>
      <c r="B75" s="3"/>
      <c r="C75" s="3">
        <v>12185.02</v>
      </c>
      <c r="D75" s="3"/>
      <c r="E75" s="8">
        <v>12111.56</v>
      </c>
      <c r="F75" s="3"/>
      <c r="G75" s="8">
        <v>12289.66</v>
      </c>
      <c r="H75" s="8">
        <v>1882.58</v>
      </c>
      <c r="I75" s="8">
        <v>12193.34</v>
      </c>
      <c r="J75" s="8">
        <v>1672.52</v>
      </c>
      <c r="K75" s="8">
        <v>12269.57</v>
      </c>
      <c r="L75" s="8">
        <v>2302.2800000000002</v>
      </c>
      <c r="M75" s="8">
        <v>12210.66</v>
      </c>
      <c r="N75" s="8">
        <v>2228.4899999999998</v>
      </c>
      <c r="O75" s="8">
        <v>12171.16</v>
      </c>
      <c r="P75" s="8">
        <v>2061</v>
      </c>
      <c r="Q75" s="8">
        <v>12338.87</v>
      </c>
      <c r="R75" s="8">
        <v>2183.71</v>
      </c>
      <c r="S75" s="8">
        <v>12183.63</v>
      </c>
      <c r="T75" s="8">
        <v>1319.89</v>
      </c>
      <c r="U75" s="8">
        <v>12112.25</v>
      </c>
      <c r="V75" s="8">
        <v>3160.22</v>
      </c>
      <c r="W75" s="8">
        <v>12663.19</v>
      </c>
      <c r="X75" s="8">
        <v>2468.7399999999998</v>
      </c>
      <c r="Y75" s="8">
        <v>12378.37</v>
      </c>
      <c r="Z75" s="3">
        <f t="shared" si="2"/>
        <v>19279.43</v>
      </c>
      <c r="AA75" s="3">
        <f t="shared" si="3"/>
        <v>147107.28</v>
      </c>
    </row>
    <row r="76" spans="1:27" x14ac:dyDescent="0.25">
      <c r="A76" s="1" t="s">
        <v>73</v>
      </c>
      <c r="B76" s="3"/>
      <c r="C76" s="3">
        <v>6205.82</v>
      </c>
      <c r="D76" s="3"/>
      <c r="E76" s="8">
        <v>5609.14</v>
      </c>
      <c r="F76" s="3"/>
      <c r="G76" s="8">
        <v>5625.77</v>
      </c>
      <c r="H76" s="8">
        <v>1055.8800000000001</v>
      </c>
      <c r="I76" s="8">
        <v>5627.16</v>
      </c>
      <c r="J76">
        <v>999.47</v>
      </c>
      <c r="K76" s="8">
        <v>5634.78</v>
      </c>
      <c r="L76" s="8">
        <v>1444.94</v>
      </c>
      <c r="M76" s="8">
        <v>5559.96</v>
      </c>
      <c r="N76" s="8">
        <v>1331.72</v>
      </c>
      <c r="O76" s="8">
        <v>4628.55</v>
      </c>
      <c r="P76" s="8">
        <v>1231.6300000000001</v>
      </c>
      <c r="Q76" s="8">
        <v>6593.2</v>
      </c>
      <c r="R76" s="8">
        <v>1304.95</v>
      </c>
      <c r="S76" s="8">
        <v>5466.38</v>
      </c>
      <c r="T76" s="8">
        <v>788.75</v>
      </c>
      <c r="U76" s="8">
        <v>4668.05</v>
      </c>
      <c r="V76" s="8">
        <v>1888.51</v>
      </c>
      <c r="W76" s="8">
        <v>6496.18</v>
      </c>
      <c r="X76" s="8">
        <v>1405.06</v>
      </c>
      <c r="Y76" s="8">
        <v>5577.96</v>
      </c>
      <c r="Z76" s="3">
        <f t="shared" si="2"/>
        <v>11450.91</v>
      </c>
      <c r="AA76" s="3">
        <f t="shared" si="3"/>
        <v>67692.95</v>
      </c>
    </row>
    <row r="77" spans="1:27" x14ac:dyDescent="0.25">
      <c r="A77" s="1" t="s">
        <v>74</v>
      </c>
      <c r="B77" s="3"/>
      <c r="C77" s="3">
        <v>22517.65</v>
      </c>
      <c r="D77" s="3"/>
      <c r="E77" s="8">
        <v>22419.24</v>
      </c>
      <c r="F77" s="3"/>
      <c r="G77" s="8">
        <v>22525.27</v>
      </c>
      <c r="H77" s="8">
        <v>3326.6</v>
      </c>
      <c r="I77" s="8">
        <v>22440.68</v>
      </c>
      <c r="J77" s="8">
        <v>3273.81</v>
      </c>
      <c r="K77" s="8">
        <v>22174.65</v>
      </c>
      <c r="L77" s="8">
        <v>4864.91</v>
      </c>
      <c r="M77" s="8">
        <v>22245.33</v>
      </c>
      <c r="N77" s="8">
        <v>4362.09</v>
      </c>
      <c r="O77" s="8">
        <v>22388.75</v>
      </c>
      <c r="P77" s="8">
        <v>4034.23</v>
      </c>
      <c r="Q77" s="8">
        <v>22387.37</v>
      </c>
      <c r="R77" s="8">
        <v>4274.42</v>
      </c>
      <c r="S77" s="8">
        <v>22015.22</v>
      </c>
      <c r="T77" s="8">
        <v>2583.58</v>
      </c>
      <c r="U77" s="8">
        <v>21885.63</v>
      </c>
      <c r="V77" s="8">
        <v>6185.87</v>
      </c>
      <c r="W77" s="8">
        <v>22589.72</v>
      </c>
      <c r="X77" s="8">
        <v>4437.53</v>
      </c>
      <c r="Y77" s="8">
        <v>22265.4</v>
      </c>
      <c r="Z77" s="3">
        <f t="shared" si="2"/>
        <v>37343.040000000001</v>
      </c>
      <c r="AA77" s="3">
        <f t="shared" si="3"/>
        <v>267854.91000000003</v>
      </c>
    </row>
    <row r="78" spans="1:27" x14ac:dyDescent="0.25">
      <c r="A78" s="1" t="s">
        <v>75</v>
      </c>
      <c r="B78" s="3"/>
      <c r="C78" s="3">
        <v>22450.43</v>
      </c>
      <c r="D78" s="3"/>
      <c r="E78" s="8">
        <v>23109.47</v>
      </c>
      <c r="F78" s="3"/>
      <c r="G78" s="8">
        <v>22735.94</v>
      </c>
      <c r="H78" s="8">
        <v>3771.37</v>
      </c>
      <c r="I78" s="8">
        <v>23069.25</v>
      </c>
      <c r="J78" s="8">
        <v>4153.07</v>
      </c>
      <c r="K78" s="8">
        <v>22927.93</v>
      </c>
      <c r="L78" s="8">
        <v>6620.16</v>
      </c>
      <c r="M78" s="8">
        <v>23424.81</v>
      </c>
      <c r="N78" s="8">
        <v>5533.63</v>
      </c>
      <c r="O78" s="8">
        <v>22966.02</v>
      </c>
      <c r="P78" s="8">
        <v>5117.72</v>
      </c>
      <c r="Q78" s="8">
        <v>23074.82</v>
      </c>
      <c r="R78" s="8">
        <v>5422.42</v>
      </c>
      <c r="S78" s="8">
        <v>22839.89</v>
      </c>
      <c r="T78" s="8">
        <v>3277.45</v>
      </c>
      <c r="U78" s="8">
        <v>22635.46</v>
      </c>
      <c r="V78" s="8">
        <v>7847.22</v>
      </c>
      <c r="W78" s="8">
        <v>23072.74</v>
      </c>
      <c r="X78" s="8">
        <v>4652.62</v>
      </c>
      <c r="Y78" s="8">
        <v>22943.15</v>
      </c>
      <c r="Z78" s="3">
        <f t="shared" si="2"/>
        <v>46395.66</v>
      </c>
      <c r="AA78" s="3">
        <f t="shared" si="3"/>
        <v>275249.90999999997</v>
      </c>
    </row>
    <row r="79" spans="1:27" x14ac:dyDescent="0.25">
      <c r="A79" s="1" t="s">
        <v>76</v>
      </c>
      <c r="B79" s="3"/>
      <c r="C79" s="3">
        <v>10053.450000000001</v>
      </c>
      <c r="D79" s="3"/>
      <c r="E79" s="8">
        <v>10152.450000000001</v>
      </c>
      <c r="F79" s="3"/>
      <c r="G79" s="8">
        <v>10269.549999999999</v>
      </c>
      <c r="H79" s="8">
        <v>1426.21</v>
      </c>
      <c r="I79" s="8">
        <v>10313.48</v>
      </c>
      <c r="J79" s="8">
        <v>1399.11</v>
      </c>
      <c r="K79" s="8">
        <v>10374.370000000001</v>
      </c>
      <c r="L79" s="8">
        <v>2074.54</v>
      </c>
      <c r="M79" s="8">
        <v>10091.16</v>
      </c>
      <c r="N79" s="8">
        <v>1864.2</v>
      </c>
      <c r="O79" s="8">
        <v>9991.57</v>
      </c>
      <c r="P79" s="8">
        <v>1724.08</v>
      </c>
      <c r="Q79" s="8">
        <v>10326.68</v>
      </c>
      <c r="R79" s="8">
        <v>1826.73</v>
      </c>
      <c r="S79" s="8">
        <v>10174.68</v>
      </c>
      <c r="T79" s="8">
        <v>1104.1199999999999</v>
      </c>
      <c r="U79" s="8">
        <v>9965.89</v>
      </c>
      <c r="V79" s="8">
        <v>2643.61</v>
      </c>
      <c r="W79" s="8">
        <v>10266.91</v>
      </c>
      <c r="X79" s="8">
        <v>1887.63</v>
      </c>
      <c r="Y79" s="8">
        <v>10182.49</v>
      </c>
      <c r="Z79" s="3">
        <f t="shared" si="2"/>
        <v>15950.23</v>
      </c>
      <c r="AA79" s="3">
        <f t="shared" si="3"/>
        <v>122162.68</v>
      </c>
    </row>
    <row r="80" spans="1:27" x14ac:dyDescent="0.25">
      <c r="A80" s="1" t="s">
        <v>77</v>
      </c>
      <c r="B80" s="3"/>
      <c r="C80" s="3">
        <v>4745.66</v>
      </c>
      <c r="D80" s="3"/>
      <c r="E80" s="8">
        <v>4602.21</v>
      </c>
      <c r="F80" s="3"/>
      <c r="G80" s="8">
        <v>4634.09</v>
      </c>
      <c r="H80">
        <v>680.3</v>
      </c>
      <c r="I80" s="8">
        <v>4665.97</v>
      </c>
      <c r="J80">
        <v>678.85</v>
      </c>
      <c r="K80" s="8">
        <v>4595.28</v>
      </c>
      <c r="L80" s="8">
        <v>1018.26</v>
      </c>
      <c r="M80" s="8">
        <v>4617.46</v>
      </c>
      <c r="N80" s="8">
        <v>904.51</v>
      </c>
      <c r="O80" s="8">
        <v>4719.33</v>
      </c>
      <c r="P80" s="8">
        <v>836.52</v>
      </c>
      <c r="Q80" s="8">
        <v>4590.43</v>
      </c>
      <c r="R80" s="8">
        <v>886.33</v>
      </c>
      <c r="S80" s="8">
        <v>4661.12</v>
      </c>
      <c r="T80" s="8">
        <v>535.72</v>
      </c>
      <c r="U80" s="8">
        <v>4589.05</v>
      </c>
      <c r="V80" s="8">
        <v>1282.68</v>
      </c>
      <c r="W80" s="8">
        <v>4679.1400000000003</v>
      </c>
      <c r="X80" s="8">
        <v>932.85</v>
      </c>
      <c r="Y80" s="8">
        <v>4641.0200000000004</v>
      </c>
      <c r="Z80" s="3">
        <f t="shared" si="2"/>
        <v>7756.0200000000013</v>
      </c>
      <c r="AA80" s="3">
        <f t="shared" si="3"/>
        <v>55740.760000000009</v>
      </c>
    </row>
    <row r="81" spans="1:27" x14ac:dyDescent="0.25">
      <c r="A81" s="1" t="s">
        <v>78</v>
      </c>
      <c r="B81" s="3"/>
      <c r="C81" s="3">
        <v>3438.67</v>
      </c>
      <c r="D81" s="3"/>
      <c r="E81" s="8">
        <v>2588.36</v>
      </c>
      <c r="F81" s="3"/>
      <c r="G81" s="8">
        <v>2586.2800000000002</v>
      </c>
      <c r="H81">
        <v>700.4</v>
      </c>
      <c r="I81" s="8">
        <v>2595.29</v>
      </c>
      <c r="J81">
        <v>680.03</v>
      </c>
      <c r="K81" s="8">
        <v>2374.91</v>
      </c>
      <c r="L81" s="8">
        <v>1001.13</v>
      </c>
      <c r="M81" s="8">
        <v>2620.23</v>
      </c>
      <c r="N81" s="8">
        <v>906.09</v>
      </c>
      <c r="O81" s="8">
        <v>1843.38</v>
      </c>
      <c r="P81" s="8">
        <v>837.99</v>
      </c>
      <c r="Q81" s="8">
        <v>3223.14</v>
      </c>
      <c r="R81" s="8">
        <v>887.88</v>
      </c>
      <c r="S81" s="8">
        <v>2519.06</v>
      </c>
      <c r="T81" s="8">
        <v>536.66</v>
      </c>
      <c r="U81" s="8">
        <v>1823.28</v>
      </c>
      <c r="V81" s="8">
        <v>1284.92</v>
      </c>
      <c r="W81" s="8">
        <v>3208.59</v>
      </c>
      <c r="X81" s="8">
        <v>898.73</v>
      </c>
      <c r="Y81" s="8">
        <v>2495.4899999999998</v>
      </c>
      <c r="Z81" s="3">
        <f t="shared" si="2"/>
        <v>7733.83</v>
      </c>
      <c r="AA81" s="3">
        <f t="shared" si="3"/>
        <v>31316.68</v>
      </c>
    </row>
    <row r="82" spans="1:27" x14ac:dyDescent="0.25">
      <c r="A82" s="1" t="s">
        <v>79</v>
      </c>
      <c r="B82" s="3"/>
      <c r="C82" s="3">
        <v>8503.11</v>
      </c>
      <c r="D82" s="3"/>
      <c r="E82" s="8">
        <v>8433.1200000000008</v>
      </c>
      <c r="F82" s="3"/>
      <c r="G82" s="8">
        <v>8531.52</v>
      </c>
      <c r="H82" s="8">
        <v>1333.33</v>
      </c>
      <c r="I82" s="8">
        <v>8567.56</v>
      </c>
      <c r="J82" s="8">
        <v>1329.47</v>
      </c>
      <c r="K82" s="8">
        <v>8210.66</v>
      </c>
      <c r="L82" s="8">
        <v>1993.17</v>
      </c>
      <c r="M82" s="8">
        <v>8562.7099999999991</v>
      </c>
      <c r="N82" s="8">
        <v>1771.41</v>
      </c>
      <c r="O82" s="8">
        <v>9034.64</v>
      </c>
      <c r="P82" s="8">
        <v>1638.27</v>
      </c>
      <c r="Q82" s="8">
        <v>8628.5400000000009</v>
      </c>
      <c r="R82" s="8">
        <v>1735.81</v>
      </c>
      <c r="S82" s="8">
        <v>8652.7999999999993</v>
      </c>
      <c r="T82" s="8">
        <v>1049.17</v>
      </c>
      <c r="U82" s="8">
        <v>8544.69</v>
      </c>
      <c r="V82" s="8">
        <v>2512.0300000000002</v>
      </c>
      <c r="W82" s="8">
        <v>8749.1299999999992</v>
      </c>
      <c r="X82" s="8">
        <v>1746.7</v>
      </c>
      <c r="Y82" s="8">
        <v>8669.43</v>
      </c>
      <c r="Z82" s="3">
        <f t="shared" si="2"/>
        <v>15109.36</v>
      </c>
      <c r="AA82" s="3">
        <f t="shared" si="3"/>
        <v>103087.91</v>
      </c>
    </row>
    <row r="83" spans="1:27" x14ac:dyDescent="0.25">
      <c r="A83" s="1" t="s">
        <v>80</v>
      </c>
      <c r="B83" s="3"/>
      <c r="C83" s="3">
        <v>5519.75</v>
      </c>
      <c r="D83" s="3"/>
      <c r="E83" s="8">
        <v>5602.21</v>
      </c>
      <c r="F83" s="3"/>
      <c r="G83" s="8">
        <v>5582.12</v>
      </c>
      <c r="H83">
        <v>951.06</v>
      </c>
      <c r="I83" s="8">
        <v>5548.16</v>
      </c>
      <c r="J83">
        <v>860.66</v>
      </c>
      <c r="K83" s="8">
        <v>5577.26</v>
      </c>
      <c r="L83" s="8">
        <v>1202.42</v>
      </c>
      <c r="M83" s="8">
        <v>5517.67</v>
      </c>
      <c r="N83" s="8">
        <v>1146.76</v>
      </c>
      <c r="O83" s="8">
        <v>5380.45</v>
      </c>
      <c r="P83" s="8">
        <v>1060.57</v>
      </c>
      <c r="Q83" s="8">
        <v>5124.74</v>
      </c>
      <c r="R83" s="8">
        <v>1123.71</v>
      </c>
      <c r="S83" s="8">
        <v>5412.33</v>
      </c>
      <c r="T83" s="8">
        <v>679.2</v>
      </c>
      <c r="U83" s="8">
        <v>5225.22</v>
      </c>
      <c r="V83" s="8">
        <v>1626.21</v>
      </c>
      <c r="W83" s="8">
        <v>5457.38</v>
      </c>
      <c r="X83" s="8">
        <v>1153.49</v>
      </c>
      <c r="Y83" s="8">
        <v>5351.35</v>
      </c>
      <c r="Z83" s="3">
        <f t="shared" si="2"/>
        <v>9804.08</v>
      </c>
      <c r="AA83" s="3">
        <f t="shared" si="3"/>
        <v>65298.639999999992</v>
      </c>
    </row>
    <row r="84" spans="1:27" x14ac:dyDescent="0.25">
      <c r="A84" s="1" t="s">
        <v>81</v>
      </c>
      <c r="B84" s="4"/>
      <c r="C84" s="4">
        <v>11048.5</v>
      </c>
      <c r="D84" s="4"/>
      <c r="E84" s="8">
        <v>11593.2</v>
      </c>
      <c r="F84" s="4"/>
      <c r="G84" s="8">
        <v>11679.13</v>
      </c>
      <c r="H84" s="8">
        <v>1932.16</v>
      </c>
      <c r="I84" s="8">
        <v>11670.81</v>
      </c>
      <c r="J84" s="8">
        <v>1856.31</v>
      </c>
      <c r="K84" s="8">
        <v>11748.43</v>
      </c>
      <c r="L84" s="8">
        <v>2712.57</v>
      </c>
      <c r="M84" s="8">
        <v>11604.98</v>
      </c>
      <c r="N84" s="8">
        <v>2473.38</v>
      </c>
      <c r="O84" s="8">
        <v>11621.61</v>
      </c>
      <c r="P84" s="8">
        <v>2287.48</v>
      </c>
      <c r="Q84" s="8">
        <v>11641.71</v>
      </c>
      <c r="R84" s="8">
        <v>2423.67</v>
      </c>
      <c r="S84" s="8">
        <v>11781</v>
      </c>
      <c r="T84" s="8">
        <v>1464.93</v>
      </c>
      <c r="U84" s="8">
        <v>11501.03</v>
      </c>
      <c r="V84" s="8">
        <v>3507.49</v>
      </c>
      <c r="W84" s="8">
        <v>11757.44</v>
      </c>
      <c r="X84" s="8">
        <v>2553.4499999999998</v>
      </c>
      <c r="Y84" s="8">
        <v>11691.6</v>
      </c>
      <c r="Z84" s="4">
        <f t="shared" si="2"/>
        <v>21211.440000000002</v>
      </c>
      <c r="AA84" s="4">
        <f t="shared" si="3"/>
        <v>139339.44</v>
      </c>
    </row>
    <row r="85" spans="1:27" x14ac:dyDescent="0.25">
      <c r="B85" s="5">
        <f>SUM(B3:B84)</f>
        <v>0</v>
      </c>
      <c r="C85" s="5">
        <f t="shared" ref="C85:AA85" si="4">SUM(C3:C84)</f>
        <v>1354426.78</v>
      </c>
      <c r="D85" s="5">
        <f t="shared" si="4"/>
        <v>0</v>
      </c>
      <c r="E85" s="5">
        <f t="shared" si="4"/>
        <v>1321478.0299999998</v>
      </c>
      <c r="F85" s="5">
        <f t="shared" si="4"/>
        <v>0</v>
      </c>
      <c r="G85" s="5">
        <f t="shared" si="4"/>
        <v>1330517.5400000003</v>
      </c>
      <c r="H85" s="5">
        <f t="shared" si="4"/>
        <v>203842.56999999998</v>
      </c>
      <c r="I85" s="5">
        <f t="shared" si="4"/>
        <v>1325654.47</v>
      </c>
      <c r="J85" s="5">
        <f t="shared" si="4"/>
        <v>187593.22000000009</v>
      </c>
      <c r="K85" s="5">
        <f t="shared" si="4"/>
        <v>1330240.1200000001</v>
      </c>
      <c r="L85" s="5">
        <f t="shared" si="4"/>
        <v>265540.53000000014</v>
      </c>
      <c r="M85" s="5">
        <f t="shared" si="4"/>
        <v>1321125.679999999</v>
      </c>
      <c r="N85" s="5">
        <f t="shared" si="4"/>
        <v>249952.82000000007</v>
      </c>
      <c r="O85" s="5">
        <f t="shared" si="4"/>
        <v>1270869.0200000003</v>
      </c>
      <c r="P85" s="5">
        <f t="shared" si="4"/>
        <v>231166.18000000005</v>
      </c>
      <c r="Q85" s="5">
        <f t="shared" si="4"/>
        <v>1376020.8200000003</v>
      </c>
      <c r="R85" s="5">
        <f t="shared" si="4"/>
        <v>244929.40999999997</v>
      </c>
      <c r="S85" s="5">
        <f t="shared" si="4"/>
        <v>1311881.7000000002</v>
      </c>
      <c r="T85" s="5">
        <f t="shared" si="4"/>
        <v>148041.86000000007</v>
      </c>
      <c r="U85" s="5">
        <f t="shared" si="4"/>
        <v>1243932.68</v>
      </c>
      <c r="V85" s="5">
        <f t="shared" si="4"/>
        <v>354457.30999999994</v>
      </c>
      <c r="W85" s="5">
        <f t="shared" si="4"/>
        <v>1404226.5999999992</v>
      </c>
      <c r="X85" s="5">
        <f t="shared" si="4"/>
        <v>269974.68999999994</v>
      </c>
      <c r="Y85" s="5">
        <f t="shared" si="4"/>
        <v>1320839.2699999996</v>
      </c>
      <c r="Z85" s="5">
        <f t="shared" si="4"/>
        <v>2155498.5899999994</v>
      </c>
      <c r="AA85" s="5">
        <f t="shared" si="4"/>
        <v>15911212.709999992</v>
      </c>
    </row>
    <row r="86" spans="1:27" x14ac:dyDescent="0.25">
      <c r="B86" s="161">
        <f>SUM(B85:C85)</f>
        <v>1354426.78</v>
      </c>
      <c r="C86" s="161"/>
      <c r="D86" s="161">
        <f>SUM(D85:E85)</f>
        <v>1321478.0299999998</v>
      </c>
      <c r="E86" s="161"/>
      <c r="F86" s="161">
        <f>SUM(F85:G85)</f>
        <v>1330517.5400000003</v>
      </c>
      <c r="G86" s="161"/>
      <c r="H86" s="161">
        <f>SUM(H85:I85)</f>
        <v>1529497.04</v>
      </c>
      <c r="I86" s="161"/>
      <c r="J86" s="161">
        <f>SUM(J85:K85)</f>
        <v>1517833.3400000003</v>
      </c>
      <c r="K86" s="161"/>
      <c r="L86" s="161">
        <f>SUM(L85:M85)</f>
        <v>1586666.209999999</v>
      </c>
      <c r="M86" s="161"/>
      <c r="N86" s="161">
        <f>SUM(N85:O85)</f>
        <v>1520821.8400000003</v>
      </c>
      <c r="O86" s="161"/>
      <c r="P86" s="161">
        <f>SUM(P85:Q85)</f>
        <v>1607187.0000000005</v>
      </c>
      <c r="Q86" s="161"/>
      <c r="R86" s="161">
        <f>SUM(R85:S85)</f>
        <v>1556811.11</v>
      </c>
      <c r="S86" s="161"/>
      <c r="T86" s="161">
        <f>SUM(T85:U85)</f>
        <v>1391974.54</v>
      </c>
      <c r="U86" s="161"/>
      <c r="V86" s="161">
        <f>SUM(V85:W85)</f>
        <v>1758683.9099999992</v>
      </c>
      <c r="W86" s="161"/>
      <c r="X86" s="161">
        <f>SUM(X85:Y85)</f>
        <v>1590813.9599999995</v>
      </c>
      <c r="Y86" s="161"/>
      <c r="Z86" s="161">
        <f>SUM(Z85:AA85)</f>
        <v>18066711.29999999</v>
      </c>
      <c r="AA86" s="161"/>
    </row>
  </sheetData>
  <mergeCells count="26">
    <mergeCell ref="V86:W86"/>
    <mergeCell ref="X86:Y86"/>
    <mergeCell ref="Z86:AA86"/>
    <mergeCell ref="L86:M86"/>
    <mergeCell ref="N86:O86"/>
    <mergeCell ref="P86:Q86"/>
    <mergeCell ref="R86:S86"/>
    <mergeCell ref="T86:U86"/>
    <mergeCell ref="B86:C86"/>
    <mergeCell ref="D86:E86"/>
    <mergeCell ref="F86:G86"/>
    <mergeCell ref="H86:I86"/>
    <mergeCell ref="J86:K86"/>
    <mergeCell ref="Z1:AA1"/>
    <mergeCell ref="X1:Y1"/>
    <mergeCell ref="B1:C1"/>
    <mergeCell ref="D1:E1"/>
    <mergeCell ref="F1:G1"/>
    <mergeCell ref="H1:I1"/>
    <mergeCell ref="J1:K1"/>
    <mergeCell ref="L1:M1"/>
    <mergeCell ref="N1:O1"/>
    <mergeCell ref="P1:Q1"/>
    <mergeCell ref="R1:S1"/>
    <mergeCell ref="T1:U1"/>
    <mergeCell ref="V1:W1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I84"/>
  <sheetViews>
    <sheetView topLeftCell="AX48" workbookViewId="0">
      <selection activeCell="CK1" sqref="CK1:CL82"/>
    </sheetView>
  </sheetViews>
  <sheetFormatPr defaultRowHeight="15" x14ac:dyDescent="0.25"/>
  <cols>
    <col min="1" max="1" width="2.7109375" style="40" customWidth="1"/>
    <col min="2" max="81" width="1.42578125" style="40" customWidth="1"/>
    <col min="82" max="82" width="4.5703125" style="40" customWidth="1"/>
    <col min="83" max="83" width="16.5703125" style="40" customWidth="1"/>
    <col min="84" max="90" width="14" style="40" customWidth="1"/>
    <col min="91" max="92" width="14" style="45" customWidth="1"/>
    <col min="93" max="95" width="11.5703125" style="40" customWidth="1"/>
    <col min="96" max="96" width="12.28515625" style="40" bestFit="1" customWidth="1"/>
    <col min="97" max="165" width="11.5703125" style="40" customWidth="1"/>
    <col min="166" max="16384" width="9.140625" style="40"/>
  </cols>
  <sheetData>
    <row r="1" spans="1:165" x14ac:dyDescent="0.25">
      <c r="A1" s="27">
        <v>4729.84</v>
      </c>
      <c r="B1" s="28">
        <v>5426.93</v>
      </c>
      <c r="C1" s="28">
        <v>1923.01</v>
      </c>
      <c r="D1" s="28">
        <v>2865.11</v>
      </c>
      <c r="E1" s="28">
        <v>1278.3499999999999</v>
      </c>
      <c r="F1" s="28">
        <v>5000.47</v>
      </c>
      <c r="G1" s="28">
        <v>2191.16</v>
      </c>
      <c r="H1" s="28">
        <v>1551.92</v>
      </c>
      <c r="I1" s="28">
        <v>2547.0300000000002</v>
      </c>
      <c r="J1" s="28">
        <v>1251.69</v>
      </c>
      <c r="K1" s="28">
        <v>1406.49</v>
      </c>
      <c r="L1" s="28">
        <v>2450.37</v>
      </c>
      <c r="M1" s="28">
        <v>3021.81</v>
      </c>
      <c r="N1" s="28">
        <v>3829.77</v>
      </c>
      <c r="O1" s="28">
        <v>4312.75</v>
      </c>
      <c r="P1" s="28">
        <v>2865.69</v>
      </c>
      <c r="Q1" s="28">
        <v>23615.040000000001</v>
      </c>
      <c r="R1" s="28">
        <v>10973.94</v>
      </c>
      <c r="S1" s="28">
        <v>1188.8699999999999</v>
      </c>
      <c r="T1" s="28">
        <v>3306.5</v>
      </c>
      <c r="U1" s="28">
        <v>2108.85</v>
      </c>
      <c r="V1" s="28">
        <v>3208.09</v>
      </c>
      <c r="W1" s="28">
        <v>6433.31</v>
      </c>
      <c r="X1" s="28">
        <v>27401.16</v>
      </c>
      <c r="Y1" s="28">
        <v>35921.51</v>
      </c>
      <c r="Z1" s="28">
        <v>2811.51</v>
      </c>
      <c r="AA1" s="27">
        <v>1372.95</v>
      </c>
      <c r="AB1" s="29">
        <v>205.91</v>
      </c>
      <c r="AC1" s="29">
        <v>3427.03</v>
      </c>
      <c r="AD1" s="29">
        <v>20454.099999999999</v>
      </c>
      <c r="AE1" s="29">
        <v>2498.6999999999998</v>
      </c>
      <c r="AF1" s="29">
        <v>1131.46</v>
      </c>
      <c r="AG1" s="29">
        <v>1828.7</v>
      </c>
      <c r="AH1" s="29">
        <v>9923.4699999999993</v>
      </c>
      <c r="AI1" s="30">
        <v>1531.26</v>
      </c>
      <c r="AJ1" s="31">
        <v>6934.46</v>
      </c>
      <c r="AK1" s="29">
        <v>8151.01</v>
      </c>
      <c r="AL1" s="32">
        <v>11754.07</v>
      </c>
      <c r="AM1" s="32">
        <v>1893.43</v>
      </c>
      <c r="AN1" s="29">
        <v>3486.2</v>
      </c>
      <c r="AO1" s="32">
        <v>12142.01</v>
      </c>
      <c r="AP1" s="32">
        <v>4732.76</v>
      </c>
      <c r="AQ1" s="37">
        <v>5106.5</v>
      </c>
      <c r="AR1" s="37">
        <v>8754.52</v>
      </c>
      <c r="AS1" s="38">
        <v>13942.3</v>
      </c>
      <c r="AT1" s="38">
        <v>3966.98</v>
      </c>
      <c r="AU1" s="38">
        <v>5439.66</v>
      </c>
      <c r="AV1" s="38">
        <v>5416.97</v>
      </c>
      <c r="AW1" s="39">
        <v>1599.94</v>
      </c>
      <c r="AX1" s="39">
        <v>4345.99</v>
      </c>
      <c r="AY1" s="39">
        <v>3180.86</v>
      </c>
      <c r="AZ1" s="39">
        <v>1690.74</v>
      </c>
      <c r="BA1" s="39">
        <v>6981.33</v>
      </c>
      <c r="BB1" s="39">
        <v>5082.7700000000004</v>
      </c>
      <c r="BC1" s="39">
        <v>8176.78</v>
      </c>
      <c r="BD1" s="39">
        <v>1793.99</v>
      </c>
      <c r="BE1" s="39">
        <v>5917.08</v>
      </c>
      <c r="BF1" s="39">
        <v>4387.1499999999996</v>
      </c>
      <c r="BG1" s="39">
        <v>3701.62</v>
      </c>
      <c r="BH1" s="39">
        <v>1204.25</v>
      </c>
      <c r="BI1" s="39">
        <v>20739.54</v>
      </c>
      <c r="BJ1" s="39">
        <v>4139.21</v>
      </c>
      <c r="BK1" s="39">
        <v>719.93</v>
      </c>
      <c r="BL1" s="39">
        <v>4027.76</v>
      </c>
      <c r="BM1" s="39">
        <v>2415.0700000000002</v>
      </c>
      <c r="BN1" s="39">
        <v>2604.7199999999998</v>
      </c>
      <c r="BO1" s="39">
        <v>4312.8999999999996</v>
      </c>
      <c r="BP1" s="39">
        <v>2252.08</v>
      </c>
      <c r="BQ1" s="39">
        <v>4230.3</v>
      </c>
      <c r="BR1" s="39">
        <v>3255.83</v>
      </c>
      <c r="BS1" s="39">
        <v>2869.36</v>
      </c>
      <c r="BT1" s="39">
        <v>1578.41</v>
      </c>
      <c r="BU1" s="39">
        <v>3973.72</v>
      </c>
      <c r="BV1" s="39">
        <v>2261.6</v>
      </c>
      <c r="BW1" s="39">
        <v>7142.71</v>
      </c>
      <c r="BX1" s="39">
        <v>7488.92</v>
      </c>
      <c r="BY1" s="39">
        <v>3038.36</v>
      </c>
      <c r="BZ1" s="39">
        <v>1501.53</v>
      </c>
      <c r="CA1" s="39">
        <v>1446.61</v>
      </c>
      <c r="CB1" s="39">
        <v>2811.51</v>
      </c>
      <c r="CC1" s="39">
        <v>1856.67</v>
      </c>
      <c r="CD1" s="39">
        <v>4110.07</v>
      </c>
      <c r="CE1" s="1" t="s">
        <v>0</v>
      </c>
      <c r="CF1" s="27">
        <v>-16646.79</v>
      </c>
      <c r="CG1" s="27">
        <f>CF1*-1</f>
        <v>16646.79</v>
      </c>
      <c r="CH1" s="27">
        <f>Recap!AC3</f>
        <v>479378.27755990752</v>
      </c>
      <c r="CI1" s="27">
        <f>Recap!AD3</f>
        <v>1689393.4418803086</v>
      </c>
      <c r="CJ1" s="27">
        <f>Recap!AE3</f>
        <v>2168771.7194402162</v>
      </c>
      <c r="CK1" s="27">
        <f>CG1*CH1/CJ1</f>
        <v>3679.5525529820388</v>
      </c>
      <c r="CL1" s="27">
        <f>CG1*CI1/CJ1</f>
        <v>12967.237447017962</v>
      </c>
      <c r="CM1" s="44">
        <f>CH1/CJ1</f>
        <v>0.22103676162083133</v>
      </c>
      <c r="CN1" s="44">
        <f>CI1/CJ1</f>
        <v>0.77896323837916859</v>
      </c>
      <c r="CO1" s="27"/>
      <c r="CP1" s="27">
        <v>200.84</v>
      </c>
      <c r="CQ1" s="27">
        <f>CP1/0.01443</f>
        <v>13918.225918225919</v>
      </c>
      <c r="CR1" s="27">
        <v>-17227.95</v>
      </c>
      <c r="CS1" s="27">
        <f>-CR1-CQ1</f>
        <v>3309.7240817740822</v>
      </c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8"/>
      <c r="FI1" s="28"/>
    </row>
    <row r="2" spans="1:165" x14ac:dyDescent="0.25">
      <c r="A2" s="27">
        <v>13731.8</v>
      </c>
      <c r="B2" s="28">
        <v>14585.57</v>
      </c>
      <c r="C2" s="28">
        <v>5496.18</v>
      </c>
      <c r="D2" s="28">
        <v>7130.97</v>
      </c>
      <c r="E2" s="28">
        <v>3111.57</v>
      </c>
      <c r="F2" s="28">
        <v>13673.58</v>
      </c>
      <c r="G2" s="28">
        <v>4939.7</v>
      </c>
      <c r="H2" s="28">
        <v>3212.06</v>
      </c>
      <c r="I2" s="28">
        <v>6858.62</v>
      </c>
      <c r="J2" s="28">
        <v>3397.78</v>
      </c>
      <c r="K2" s="28">
        <v>3122.66</v>
      </c>
      <c r="L2" s="28">
        <v>7419.84</v>
      </c>
      <c r="M2" s="28">
        <v>8249.4699999999993</v>
      </c>
      <c r="N2" s="28">
        <v>8259.17</v>
      </c>
      <c r="O2" s="28">
        <v>11312.53</v>
      </c>
      <c r="P2" s="28">
        <v>9156.61</v>
      </c>
      <c r="Q2" s="28">
        <v>81677.67</v>
      </c>
      <c r="R2" s="28">
        <v>34450.31</v>
      </c>
      <c r="S2" s="28">
        <v>3909.21</v>
      </c>
      <c r="T2" s="28">
        <v>11297.98</v>
      </c>
      <c r="U2" s="28">
        <v>4796.95</v>
      </c>
      <c r="V2" s="28">
        <v>9475.39</v>
      </c>
      <c r="W2" s="28">
        <v>19757.91</v>
      </c>
      <c r="X2" s="28">
        <v>91020.800000000003</v>
      </c>
      <c r="Y2" s="28">
        <v>112172.48</v>
      </c>
      <c r="Z2" s="28">
        <v>6328.48</v>
      </c>
      <c r="AA2" s="27">
        <v>3957.72</v>
      </c>
      <c r="AB2" s="29">
        <v>326.39999999999998</v>
      </c>
      <c r="AC2" s="29">
        <v>9240.4599999999991</v>
      </c>
      <c r="AD2" s="29">
        <v>69351.070000000007</v>
      </c>
      <c r="AE2" s="29">
        <v>7197.44</v>
      </c>
      <c r="AF2" s="29">
        <v>3529.45</v>
      </c>
      <c r="AG2" s="29">
        <v>4864.8599999999997</v>
      </c>
      <c r="AH2" s="29">
        <v>30454.09</v>
      </c>
      <c r="AI2" s="30">
        <v>4649.6499999999996</v>
      </c>
      <c r="AJ2" s="31">
        <v>20900.189999999999</v>
      </c>
      <c r="AK2" s="29">
        <v>27422.77</v>
      </c>
      <c r="AL2" s="32">
        <v>32076.04</v>
      </c>
      <c r="AM2" s="32">
        <v>5916.14</v>
      </c>
      <c r="AN2" s="29">
        <v>7966.04</v>
      </c>
      <c r="AO2" s="32">
        <v>39650</v>
      </c>
      <c r="AP2" s="32">
        <v>11634.78</v>
      </c>
      <c r="AQ2" s="37">
        <v>16787.23</v>
      </c>
      <c r="AR2" s="37">
        <v>26495.57</v>
      </c>
      <c r="AS2" s="38">
        <v>56503.76</v>
      </c>
      <c r="AT2" s="38">
        <v>12734.57</v>
      </c>
      <c r="AU2" s="38">
        <v>13277.19</v>
      </c>
      <c r="AV2" s="38">
        <v>16011.77</v>
      </c>
      <c r="AW2" s="39">
        <v>4261.26</v>
      </c>
      <c r="AX2" s="39">
        <v>12352.03</v>
      </c>
      <c r="AY2" s="39">
        <v>9088.7000000000007</v>
      </c>
      <c r="AZ2" s="39">
        <v>4529.45</v>
      </c>
      <c r="BA2" s="39">
        <v>19522.5</v>
      </c>
      <c r="BB2" s="39">
        <v>14122.65</v>
      </c>
      <c r="BC2" s="39">
        <v>23282.720000000001</v>
      </c>
      <c r="BD2" s="39">
        <v>5433.81</v>
      </c>
      <c r="BE2" s="39">
        <v>17275.8</v>
      </c>
      <c r="BF2" s="39">
        <v>13146.9</v>
      </c>
      <c r="BG2" s="39">
        <v>10029.790000000001</v>
      </c>
      <c r="BH2" s="39">
        <v>2523.21</v>
      </c>
      <c r="BI2" s="39">
        <v>73853.7</v>
      </c>
      <c r="BJ2" s="39">
        <v>10270.26</v>
      </c>
      <c r="BK2" s="39">
        <v>2011.09</v>
      </c>
      <c r="BL2" s="39">
        <v>11902.97</v>
      </c>
      <c r="BM2" s="39">
        <v>5079.6899999999996</v>
      </c>
      <c r="BN2" s="39">
        <v>7909.05</v>
      </c>
      <c r="BO2" s="39">
        <v>10331.24</v>
      </c>
      <c r="BP2" s="39">
        <v>4044.35</v>
      </c>
      <c r="BQ2" s="39">
        <v>10920.99</v>
      </c>
      <c r="BR2" s="39">
        <v>8869.7099999999991</v>
      </c>
      <c r="BS2" s="39">
        <v>7850.3</v>
      </c>
      <c r="BT2" s="39">
        <v>3542.69</v>
      </c>
      <c r="BU2" s="39">
        <v>12405.39</v>
      </c>
      <c r="BV2" s="39">
        <v>6131.66</v>
      </c>
      <c r="BW2" s="39">
        <v>23970.18</v>
      </c>
      <c r="BX2" s="39">
        <v>20317.37</v>
      </c>
      <c r="BY2" s="39">
        <v>10074.73</v>
      </c>
      <c r="BZ2" s="39">
        <v>4753.29</v>
      </c>
      <c r="CA2" s="39">
        <v>2896.05</v>
      </c>
      <c r="CB2" s="39">
        <v>8665.9699999999993</v>
      </c>
      <c r="CC2" s="39">
        <v>5426.19</v>
      </c>
      <c r="CD2" s="39">
        <v>11659.03</v>
      </c>
      <c r="CE2" s="1" t="s">
        <v>1</v>
      </c>
      <c r="CF2" s="28">
        <v>-18595.82</v>
      </c>
      <c r="CG2" s="27">
        <f t="shared" ref="CG2:CG65" si="0">CF2*-1</f>
        <v>18595.82</v>
      </c>
      <c r="CH2" s="27">
        <f>Recap!AC4</f>
        <v>544349.52548667381</v>
      </c>
      <c r="CI2" s="27">
        <f>Recap!AD4</f>
        <v>1792286.4968014667</v>
      </c>
      <c r="CJ2" s="27">
        <f>Recap!AE4</f>
        <v>2336636.0222881404</v>
      </c>
      <c r="CK2" s="27">
        <f t="shared" ref="CK2:CK65" si="1">CG2*CH2/CJ2</f>
        <v>4332.1363261031402</v>
      </c>
      <c r="CL2" s="27">
        <f t="shared" ref="CL2:CL65" si="2">CG2*CI2/CJ2</f>
        <v>14263.683673896861</v>
      </c>
      <c r="CM2" s="44">
        <f t="shared" ref="CM2:CM65" si="3">CH2/CJ2</f>
        <v>0.23296290919696683</v>
      </c>
      <c r="CN2" s="44">
        <f t="shared" ref="CN2:CN65" si="4">CI2/CJ2</f>
        <v>0.76703709080303317</v>
      </c>
      <c r="CO2" s="28"/>
      <c r="CP2" s="28">
        <v>221.83</v>
      </c>
      <c r="CQ2" s="27">
        <f>CP2/0.01443</f>
        <v>15372.834372834373</v>
      </c>
      <c r="CR2" s="28">
        <v>-19170.349999999999</v>
      </c>
      <c r="CS2" s="27">
        <f>-CR2-CQ2</f>
        <v>3797.5156271656251</v>
      </c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</row>
    <row r="3" spans="1:165" x14ac:dyDescent="0.25">
      <c r="A3" s="39"/>
      <c r="B3" s="39"/>
      <c r="D3" s="39"/>
      <c r="F3" s="39"/>
      <c r="I3" s="39"/>
      <c r="L3" s="39"/>
      <c r="M3" s="39"/>
      <c r="N3" s="39"/>
      <c r="O3" s="39"/>
      <c r="P3" s="39"/>
      <c r="Q3" s="39"/>
      <c r="R3" s="39"/>
      <c r="T3" s="39"/>
      <c r="V3" s="39"/>
      <c r="W3" s="39"/>
      <c r="X3" s="39"/>
      <c r="Y3" s="39"/>
      <c r="Z3" s="39"/>
      <c r="AC3" s="39"/>
      <c r="AD3" s="39"/>
      <c r="AE3" s="39"/>
      <c r="AH3" s="39"/>
      <c r="AJ3" s="39"/>
      <c r="AK3" s="39"/>
      <c r="AL3" s="39"/>
      <c r="AN3" s="39"/>
      <c r="AO3" s="39"/>
      <c r="AP3" s="39"/>
      <c r="AQ3" s="39"/>
      <c r="AR3" s="39"/>
      <c r="AS3" s="39"/>
      <c r="AT3" s="39"/>
      <c r="AU3" s="39"/>
      <c r="AV3" s="39"/>
      <c r="AX3" s="39"/>
      <c r="AY3" s="39"/>
      <c r="BA3" s="39"/>
      <c r="BB3" s="39"/>
      <c r="BC3" s="39"/>
      <c r="BE3" s="39"/>
      <c r="BF3" s="39"/>
      <c r="BG3" s="39"/>
      <c r="BI3" s="39"/>
      <c r="BJ3" s="39"/>
      <c r="BL3" s="39"/>
      <c r="BM3" s="39"/>
      <c r="BN3" s="39"/>
      <c r="BO3" s="39"/>
      <c r="BQ3" s="39"/>
      <c r="BR3" s="39"/>
      <c r="BS3" s="39"/>
      <c r="BU3" s="39"/>
      <c r="BV3" s="39"/>
      <c r="BW3" s="39"/>
      <c r="BX3" s="39"/>
      <c r="BY3" s="39"/>
      <c r="CB3" s="39"/>
      <c r="CD3" s="39"/>
      <c r="CE3" s="1" t="s">
        <v>2</v>
      </c>
      <c r="CF3" s="28">
        <v>-6302.04</v>
      </c>
      <c r="CG3" s="27">
        <f t="shared" si="0"/>
        <v>6302.04</v>
      </c>
      <c r="CH3" s="27">
        <f>Recap!AC5</f>
        <v>195544.99214018951</v>
      </c>
      <c r="CI3" s="27">
        <f>Recap!AD5</f>
        <v>639216.75796110078</v>
      </c>
      <c r="CJ3" s="27">
        <f>Recap!AE5</f>
        <v>834761.75010129029</v>
      </c>
      <c r="CK3" s="27">
        <f t="shared" si="1"/>
        <v>1476.2683629402381</v>
      </c>
      <c r="CL3" s="27">
        <f t="shared" si="2"/>
        <v>4825.7716370597618</v>
      </c>
      <c r="CM3" s="44">
        <f t="shared" si="3"/>
        <v>0.23425245840080958</v>
      </c>
      <c r="CN3" s="44">
        <f t="shared" si="4"/>
        <v>0.76574754159919045</v>
      </c>
      <c r="CO3" s="28"/>
      <c r="CP3" s="28">
        <v>76.89</v>
      </c>
      <c r="CQ3" s="27">
        <f t="shared" ref="CQ3:CQ66" si="5">CP3/0.01443</f>
        <v>5328.4823284823287</v>
      </c>
      <c r="CR3" s="28">
        <v>-6674.12</v>
      </c>
      <c r="CS3" s="27">
        <f t="shared" ref="CS3:CS66" si="6">-CR3-CQ3</f>
        <v>1345.6376715176712</v>
      </c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</row>
    <row r="4" spans="1:165" x14ac:dyDescent="0.25">
      <c r="CE4" s="1" t="s">
        <v>3</v>
      </c>
      <c r="CF4" s="28">
        <v>-8311.0400000000009</v>
      </c>
      <c r="CG4" s="27">
        <f t="shared" si="0"/>
        <v>8311.0400000000009</v>
      </c>
      <c r="CH4" s="27">
        <f>Recap!AC6</f>
        <v>287635.29320086044</v>
      </c>
      <c r="CI4" s="27">
        <f>Recap!AD6</f>
        <v>858853.03384063439</v>
      </c>
      <c r="CJ4" s="27">
        <f>Recap!AE6</f>
        <v>1146488.3270414949</v>
      </c>
      <c r="CK4" s="27">
        <f t="shared" si="1"/>
        <v>2085.1048988635348</v>
      </c>
      <c r="CL4" s="27">
        <f t="shared" si="2"/>
        <v>6225.9351011364652</v>
      </c>
      <c r="CM4" s="44">
        <f t="shared" si="3"/>
        <v>0.250883752077181</v>
      </c>
      <c r="CN4" s="44">
        <f t="shared" si="4"/>
        <v>0.74911624792281895</v>
      </c>
      <c r="CO4" s="28"/>
      <c r="CP4" s="28">
        <v>97.72</v>
      </c>
      <c r="CQ4" s="27">
        <f t="shared" si="5"/>
        <v>6772.002772002772</v>
      </c>
      <c r="CR4" s="28">
        <v>-8776.8799999999992</v>
      </c>
      <c r="CS4" s="27">
        <f t="shared" si="6"/>
        <v>2004.8772279972272</v>
      </c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  <c r="FF4" s="28"/>
      <c r="FG4" s="28"/>
      <c r="FH4" s="28"/>
      <c r="FI4" s="28"/>
    </row>
    <row r="5" spans="1:165" x14ac:dyDescent="0.25">
      <c r="CE5" s="1" t="s">
        <v>4</v>
      </c>
      <c r="CF5" s="28">
        <v>-3760.77</v>
      </c>
      <c r="CG5" s="27">
        <f t="shared" si="0"/>
        <v>3760.77</v>
      </c>
      <c r="CH5" s="27">
        <f>Recap!AC7</f>
        <v>127530.40632722521</v>
      </c>
      <c r="CI5" s="27">
        <f>Recap!AD7</f>
        <v>379828.31900095433</v>
      </c>
      <c r="CJ5" s="27">
        <f>Recap!AE7</f>
        <v>507358.72532817954</v>
      </c>
      <c r="CK5" s="27">
        <f t="shared" si="1"/>
        <v>945.31246287921135</v>
      </c>
      <c r="CL5" s="27">
        <f t="shared" si="2"/>
        <v>2815.4575371207884</v>
      </c>
      <c r="CM5" s="44">
        <f t="shared" si="3"/>
        <v>0.25136141345501356</v>
      </c>
      <c r="CN5" s="44">
        <f t="shared" si="4"/>
        <v>0.74863858654498638</v>
      </c>
      <c r="CO5" s="28"/>
      <c r="CP5" s="28">
        <v>44.43</v>
      </c>
      <c r="CQ5" s="27">
        <f t="shared" si="5"/>
        <v>3079.002079002079</v>
      </c>
      <c r="CR5" s="28">
        <v>-3973.53</v>
      </c>
      <c r="CS5" s="27">
        <f t="shared" si="6"/>
        <v>894.52792099792123</v>
      </c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</row>
    <row r="6" spans="1:165" x14ac:dyDescent="0.25">
      <c r="CE6" s="1" t="s">
        <v>5</v>
      </c>
      <c r="CF6" s="28">
        <v>-17221.45</v>
      </c>
      <c r="CG6" s="27">
        <f t="shared" si="0"/>
        <v>17221.45</v>
      </c>
      <c r="CH6" s="27">
        <f>Recap!AC8</f>
        <v>516298.65011437866</v>
      </c>
      <c r="CI6" s="27">
        <f>Recap!AD8</f>
        <v>1623506.4407305494</v>
      </c>
      <c r="CJ6" s="27">
        <f>Recap!AE8</f>
        <v>2139805.0908449283</v>
      </c>
      <c r="CK6" s="27">
        <f t="shared" si="1"/>
        <v>4155.2435902007237</v>
      </c>
      <c r="CL6" s="27">
        <f t="shared" si="2"/>
        <v>13066.206409799273</v>
      </c>
      <c r="CM6" s="44">
        <f t="shared" si="3"/>
        <v>0.24128302728287829</v>
      </c>
      <c r="CN6" s="44">
        <f t="shared" si="4"/>
        <v>0.75871697271712157</v>
      </c>
      <c r="CO6" s="28"/>
      <c r="CP6" s="28">
        <v>208.71</v>
      </c>
      <c r="CQ6" s="27">
        <f t="shared" si="5"/>
        <v>14463.617463617464</v>
      </c>
      <c r="CR6" s="28">
        <v>-17962.72</v>
      </c>
      <c r="CS6" s="27">
        <f t="shared" si="6"/>
        <v>3499.1025363825374</v>
      </c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</row>
    <row r="7" spans="1:165" x14ac:dyDescent="0.25">
      <c r="CE7" s="1" t="s">
        <v>6</v>
      </c>
      <c r="CF7" s="28">
        <v>-6364.5</v>
      </c>
      <c r="CG7" s="27">
        <f t="shared" si="0"/>
        <v>6364.5</v>
      </c>
      <c r="CH7" s="27">
        <f>Recap!AC9</f>
        <v>221042.66068646734</v>
      </c>
      <c r="CI7" s="27">
        <f>Recap!AD9</f>
        <v>597097.28475413844</v>
      </c>
      <c r="CJ7" s="27">
        <f>Recap!AE9</f>
        <v>818139.94544060575</v>
      </c>
      <c r="CK7" s="27">
        <f t="shared" si="1"/>
        <v>1719.5420194052269</v>
      </c>
      <c r="CL7" s="27">
        <f t="shared" si="2"/>
        <v>4644.9579805947733</v>
      </c>
      <c r="CM7" s="44">
        <f t="shared" si="3"/>
        <v>0.27017707901724047</v>
      </c>
      <c r="CN7" s="44">
        <f t="shared" si="4"/>
        <v>0.72982292098275958</v>
      </c>
      <c r="CO7" s="28"/>
      <c r="CP7" s="28">
        <v>73.27</v>
      </c>
      <c r="CQ7" s="27">
        <f t="shared" si="5"/>
        <v>5077.6160776160777</v>
      </c>
      <c r="CR7" s="28">
        <v>-6610.89</v>
      </c>
      <c r="CS7" s="27">
        <f t="shared" si="6"/>
        <v>1533.2739223839226</v>
      </c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</row>
    <row r="8" spans="1:165" x14ac:dyDescent="0.25">
      <c r="CE8" s="1" t="s">
        <v>7</v>
      </c>
      <c r="CF8" s="28">
        <v>-3776.52</v>
      </c>
      <c r="CG8" s="27">
        <f t="shared" si="0"/>
        <v>3776.52</v>
      </c>
      <c r="CH8" s="27">
        <f>Recap!AC10</f>
        <v>155990.51759650841</v>
      </c>
      <c r="CI8" s="27">
        <f>Recap!AD10</f>
        <v>385982.1702852606</v>
      </c>
      <c r="CJ8" s="27">
        <f>Recap!AE10</f>
        <v>541972.68788176903</v>
      </c>
      <c r="CK8" s="27">
        <f t="shared" si="1"/>
        <v>1086.9575583522355</v>
      </c>
      <c r="CL8" s="27">
        <f t="shared" si="2"/>
        <v>2689.562441647764</v>
      </c>
      <c r="CM8" s="44">
        <f t="shared" si="3"/>
        <v>0.28781988665550179</v>
      </c>
      <c r="CN8" s="44">
        <f t="shared" si="4"/>
        <v>0.71218011334449816</v>
      </c>
      <c r="CO8" s="28"/>
      <c r="CP8" s="28">
        <v>42.12</v>
      </c>
      <c r="CQ8" s="27">
        <f t="shared" si="5"/>
        <v>2918.9189189189187</v>
      </c>
      <c r="CR8" s="28">
        <v>-4004.88</v>
      </c>
      <c r="CS8" s="27">
        <f t="shared" si="6"/>
        <v>1085.9610810810814</v>
      </c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</row>
    <row r="9" spans="1:165" x14ac:dyDescent="0.25">
      <c r="CE9" s="1" t="s">
        <v>8</v>
      </c>
      <c r="CF9" s="28">
        <v>-8605.27</v>
      </c>
      <c r="CG9" s="27">
        <f t="shared" si="0"/>
        <v>8605.27</v>
      </c>
      <c r="CH9" s="27">
        <f>Recap!AC11</f>
        <v>258506.03215560463</v>
      </c>
      <c r="CI9" s="27">
        <f>Recap!AD11</f>
        <v>837018.83036615769</v>
      </c>
      <c r="CJ9" s="27">
        <f>Recap!AE11</f>
        <v>1095524.8625217623</v>
      </c>
      <c r="CK9" s="27">
        <f t="shared" si="1"/>
        <v>2030.546525623439</v>
      </c>
      <c r="CL9" s="27">
        <f t="shared" si="2"/>
        <v>6574.7234743765621</v>
      </c>
      <c r="CM9" s="44">
        <f t="shared" si="3"/>
        <v>0.23596546367789026</v>
      </c>
      <c r="CN9" s="44">
        <f t="shared" si="4"/>
        <v>0.76403453632210983</v>
      </c>
      <c r="CO9" s="28"/>
      <c r="CP9" s="28">
        <v>103.39</v>
      </c>
      <c r="CQ9" s="27">
        <f t="shared" si="5"/>
        <v>7164.934164934165</v>
      </c>
      <c r="CR9" s="28">
        <v>-8947.23</v>
      </c>
      <c r="CS9" s="27">
        <f t="shared" si="6"/>
        <v>1782.2958350658346</v>
      </c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</row>
    <row r="10" spans="1:165" x14ac:dyDescent="0.25">
      <c r="CE10" s="1" t="s">
        <v>9</v>
      </c>
      <c r="CF10" s="28">
        <v>-3548.32</v>
      </c>
      <c r="CG10" s="27">
        <f t="shared" si="0"/>
        <v>3548.32</v>
      </c>
      <c r="CH10" s="27">
        <f>Recap!AC12</f>
        <v>128053.21961117764</v>
      </c>
      <c r="CI10" s="27">
        <f>Recap!AD12</f>
        <v>376410.96813511365</v>
      </c>
      <c r="CJ10" s="27">
        <f>Recap!AE12</f>
        <v>504464.18774629128</v>
      </c>
      <c r="CK10" s="27">
        <f t="shared" si="1"/>
        <v>900.70576117734402</v>
      </c>
      <c r="CL10" s="27">
        <f t="shared" si="2"/>
        <v>2647.6142388226563</v>
      </c>
      <c r="CM10" s="44">
        <f t="shared" si="3"/>
        <v>0.25384005985292868</v>
      </c>
      <c r="CN10" s="44">
        <f t="shared" si="4"/>
        <v>0.74615994014707132</v>
      </c>
      <c r="CO10" s="28"/>
      <c r="CP10" s="28">
        <v>41.55</v>
      </c>
      <c r="CQ10" s="27">
        <f t="shared" si="5"/>
        <v>2879.4178794178792</v>
      </c>
      <c r="CR10" s="28">
        <v>-3755.3</v>
      </c>
      <c r="CS10" s="27">
        <f t="shared" si="6"/>
        <v>875.88212058212093</v>
      </c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</row>
    <row r="11" spans="1:165" x14ac:dyDescent="0.25">
      <c r="CE11" s="1" t="s">
        <v>10</v>
      </c>
      <c r="CF11" s="28">
        <v>-3875.49</v>
      </c>
      <c r="CG11" s="27">
        <f t="shared" si="0"/>
        <v>3875.49</v>
      </c>
      <c r="CH11" s="27">
        <f>Recap!AC13</f>
        <v>143293.36745646907</v>
      </c>
      <c r="CI11" s="27">
        <f>Recap!AD13</f>
        <v>373720.29677886562</v>
      </c>
      <c r="CJ11" s="27">
        <f>Recap!AE13</f>
        <v>517013.66423533473</v>
      </c>
      <c r="CK11" s="27">
        <f t="shared" si="1"/>
        <v>1074.1147692202867</v>
      </c>
      <c r="CL11" s="27">
        <f t="shared" si="2"/>
        <v>2801.3752307797126</v>
      </c>
      <c r="CM11" s="44">
        <f t="shared" si="3"/>
        <v>0.27715586138018333</v>
      </c>
      <c r="CN11" s="44">
        <f t="shared" si="4"/>
        <v>0.72284413861981667</v>
      </c>
      <c r="CO11" s="28"/>
      <c r="CP11" s="28">
        <v>45.53</v>
      </c>
      <c r="CQ11" s="27">
        <f t="shared" si="5"/>
        <v>3155.2321552321555</v>
      </c>
      <c r="CR11" s="28">
        <v>-4139.43</v>
      </c>
      <c r="CS11" s="27">
        <f t="shared" si="6"/>
        <v>984.1978447678448</v>
      </c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</row>
    <row r="12" spans="1:165" x14ac:dyDescent="0.25">
      <c r="CE12" s="1" t="s">
        <v>11</v>
      </c>
      <c r="CF12" s="28">
        <v>-8519.94</v>
      </c>
      <c r="CG12" s="27">
        <f t="shared" si="0"/>
        <v>8519.94</v>
      </c>
      <c r="CH12" s="27">
        <f>Recap!AC14</f>
        <v>247661.2354557389</v>
      </c>
      <c r="CI12" s="27">
        <f>Recap!AD14</f>
        <v>875211.31605805492</v>
      </c>
      <c r="CJ12" s="27">
        <f>Recap!AE14</f>
        <v>1122872.5515137939</v>
      </c>
      <c r="CK12" s="27">
        <f t="shared" si="1"/>
        <v>1879.1614983945462</v>
      </c>
      <c r="CL12" s="27">
        <f t="shared" si="2"/>
        <v>6640.778501605454</v>
      </c>
      <c r="CM12" s="44">
        <f t="shared" si="3"/>
        <v>0.2205604145562699</v>
      </c>
      <c r="CN12" s="44">
        <f t="shared" si="4"/>
        <v>0.77943958544373004</v>
      </c>
      <c r="CO12" s="28"/>
      <c r="CP12" s="28">
        <v>107.49</v>
      </c>
      <c r="CQ12" s="27">
        <f t="shared" si="5"/>
        <v>7449.064449064449</v>
      </c>
      <c r="CR12" s="28">
        <v>-9163.59</v>
      </c>
      <c r="CS12" s="27">
        <f t="shared" si="6"/>
        <v>1714.5255509355511</v>
      </c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</row>
    <row r="13" spans="1:165" x14ac:dyDescent="0.25">
      <c r="CE13" s="1" t="s">
        <v>12</v>
      </c>
      <c r="CF13" s="28">
        <v>-9951.19</v>
      </c>
      <c r="CG13" s="27">
        <f t="shared" si="0"/>
        <v>9951.19</v>
      </c>
      <c r="CH13" s="27">
        <f>Recap!AC15</f>
        <v>309242.08884759224</v>
      </c>
      <c r="CI13" s="27">
        <f>Recap!AD15</f>
        <v>969105.59754036658</v>
      </c>
      <c r="CJ13" s="27">
        <f>Recap!AE15</f>
        <v>1278347.6863879589</v>
      </c>
      <c r="CK13" s="27">
        <f t="shared" si="1"/>
        <v>2407.2690199130616</v>
      </c>
      <c r="CL13" s="27">
        <f t="shared" si="2"/>
        <v>7543.9209800869385</v>
      </c>
      <c r="CM13" s="44">
        <f t="shared" si="3"/>
        <v>0.24190765324680377</v>
      </c>
      <c r="CN13" s="44">
        <f t="shared" si="4"/>
        <v>0.75809234675319614</v>
      </c>
      <c r="CO13" s="28"/>
      <c r="CP13" s="28">
        <v>119.97</v>
      </c>
      <c r="CQ13" s="27">
        <f t="shared" si="5"/>
        <v>8313.9293139293131</v>
      </c>
      <c r="CR13" s="28">
        <v>-10428.459999999999</v>
      </c>
      <c r="CS13" s="27">
        <f t="shared" si="6"/>
        <v>2114.530686070686</v>
      </c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</row>
    <row r="14" spans="1:165" x14ac:dyDescent="0.25">
      <c r="CE14" s="1" t="s">
        <v>13</v>
      </c>
      <c r="CF14" s="28">
        <v>-11284.77</v>
      </c>
      <c r="CG14" s="27">
        <f t="shared" si="0"/>
        <v>11284.77</v>
      </c>
      <c r="CH14" s="27">
        <f>Recap!AC16</f>
        <v>393132.04296097677</v>
      </c>
      <c r="CI14" s="27">
        <f>Recap!AD16</f>
        <v>1018443.3533117821</v>
      </c>
      <c r="CJ14" s="27">
        <f>Recap!AE16</f>
        <v>1411575.396272759</v>
      </c>
      <c r="CK14" s="27">
        <f t="shared" si="1"/>
        <v>3142.8747597606148</v>
      </c>
      <c r="CL14" s="27">
        <f t="shared" si="2"/>
        <v>8141.8952402393852</v>
      </c>
      <c r="CM14" s="44">
        <f t="shared" si="3"/>
        <v>0.2785058764831374</v>
      </c>
      <c r="CN14" s="44">
        <f t="shared" si="4"/>
        <v>0.72149412351686248</v>
      </c>
      <c r="CO14" s="28"/>
      <c r="CP14" s="28">
        <v>129.53</v>
      </c>
      <c r="CQ14" s="27">
        <f t="shared" si="5"/>
        <v>8976.4379764379773</v>
      </c>
      <c r="CR14" s="28">
        <v>-11656.34</v>
      </c>
      <c r="CS14" s="27">
        <f t="shared" si="6"/>
        <v>2679.9020235620228</v>
      </c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</row>
    <row r="15" spans="1:165" x14ac:dyDescent="0.25">
      <c r="CE15" s="1" t="s">
        <v>14</v>
      </c>
      <c r="CF15" s="28">
        <v>-14070.71</v>
      </c>
      <c r="CG15" s="27">
        <f t="shared" si="0"/>
        <v>14070.71</v>
      </c>
      <c r="CH15" s="27">
        <f>Recap!AC17</f>
        <v>435846.00171847967</v>
      </c>
      <c r="CI15" s="27">
        <f>Recap!AD17</f>
        <v>1380087.3509711334</v>
      </c>
      <c r="CJ15" s="27">
        <f>Recap!AE17</f>
        <v>1815933.3526896131</v>
      </c>
      <c r="CK15" s="27">
        <f t="shared" si="1"/>
        <v>3377.1408437193063</v>
      </c>
      <c r="CL15" s="27">
        <f t="shared" si="2"/>
        <v>10693.569156280693</v>
      </c>
      <c r="CM15" s="44">
        <f t="shared" si="3"/>
        <v>0.24001211337020709</v>
      </c>
      <c r="CN15" s="44">
        <f t="shared" si="4"/>
        <v>0.75998788662979289</v>
      </c>
      <c r="CO15" s="28"/>
      <c r="CP15" s="28">
        <v>170.14</v>
      </c>
      <c r="CQ15" s="27">
        <f t="shared" si="5"/>
        <v>11790.713790713789</v>
      </c>
      <c r="CR15" s="28">
        <v>-14808.58</v>
      </c>
      <c r="CS15" s="27">
        <f t="shared" si="6"/>
        <v>3017.8662092862105</v>
      </c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</row>
    <row r="16" spans="1:165" x14ac:dyDescent="0.25">
      <c r="CE16" s="1" t="s">
        <v>15</v>
      </c>
      <c r="CF16" s="28">
        <v>-10849.82</v>
      </c>
      <c r="CG16" s="27">
        <f t="shared" si="0"/>
        <v>10849.82</v>
      </c>
      <c r="CH16" s="27">
        <f>Recap!AC18</f>
        <v>293852.97625099332</v>
      </c>
      <c r="CI16" s="27">
        <f>Recap!AD18</f>
        <v>1072872.4998364772</v>
      </c>
      <c r="CJ16" s="27">
        <f>Recap!AE18</f>
        <v>1366725.4760874705</v>
      </c>
      <c r="CK16" s="27">
        <f t="shared" si="1"/>
        <v>2332.7668610631094</v>
      </c>
      <c r="CL16" s="27">
        <f t="shared" si="2"/>
        <v>8517.0531389368898</v>
      </c>
      <c r="CM16" s="44">
        <f t="shared" si="3"/>
        <v>0.21500512092026497</v>
      </c>
      <c r="CN16" s="44">
        <f t="shared" si="4"/>
        <v>0.78499487907973498</v>
      </c>
      <c r="CO16" s="28"/>
      <c r="CP16" s="28">
        <v>133.76</v>
      </c>
      <c r="CQ16" s="27">
        <f t="shared" si="5"/>
        <v>9269.5772695772685</v>
      </c>
      <c r="CR16" s="28">
        <v>-11274.95</v>
      </c>
      <c r="CS16" s="27">
        <f t="shared" si="6"/>
        <v>2005.3727304227323</v>
      </c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</row>
    <row r="17" spans="83:165" x14ac:dyDescent="0.25">
      <c r="CE17" s="1" t="s">
        <v>16</v>
      </c>
      <c r="CF17" s="28">
        <v>-93271.41</v>
      </c>
      <c r="CG17" s="27">
        <f t="shared" si="0"/>
        <v>93271.41</v>
      </c>
      <c r="CH17" s="27">
        <f>Recap!AC19</f>
        <v>2334132.3695818726</v>
      </c>
      <c r="CI17" s="27">
        <f>Recap!AD19</f>
        <v>9972733.628721131</v>
      </c>
      <c r="CJ17" s="27">
        <f>Recap!AE19</f>
        <v>12306865.998303004</v>
      </c>
      <c r="CK17" s="27">
        <f t="shared" si="1"/>
        <v>17689.947811860646</v>
      </c>
      <c r="CL17" s="27">
        <f t="shared" si="2"/>
        <v>75581.462188139369</v>
      </c>
      <c r="CM17" s="44">
        <f t="shared" si="3"/>
        <v>0.18966098841928777</v>
      </c>
      <c r="CN17" s="44">
        <f t="shared" si="4"/>
        <v>0.8103390115807122</v>
      </c>
      <c r="CO17" s="28"/>
      <c r="CP17" s="28">
        <v>1108.05</v>
      </c>
      <c r="CQ17" s="27">
        <f t="shared" si="5"/>
        <v>76787.941787941789</v>
      </c>
      <c r="CR17" s="28">
        <v>-93312.68</v>
      </c>
      <c r="CS17" s="27">
        <f t="shared" si="6"/>
        <v>16524.738212058204</v>
      </c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</row>
    <row r="18" spans="83:165" x14ac:dyDescent="0.25">
      <c r="CE18" s="1" t="s">
        <v>17</v>
      </c>
      <c r="CF18" s="28">
        <v>-40809.360000000001</v>
      </c>
      <c r="CG18" s="27">
        <f t="shared" si="0"/>
        <v>40809.360000000001</v>
      </c>
      <c r="CH18" s="27">
        <f>Recap!AC20</f>
        <v>1116260.2500495333</v>
      </c>
      <c r="CI18" s="27">
        <f>Recap!AD20</f>
        <v>4123048.5705937385</v>
      </c>
      <c r="CJ18" s="27">
        <f>Recap!AE20</f>
        <v>5239308.8206432723</v>
      </c>
      <c r="CK18" s="27">
        <f t="shared" si="1"/>
        <v>8694.6328146330579</v>
      </c>
      <c r="CL18" s="27">
        <f t="shared" si="2"/>
        <v>32114.727185366937</v>
      </c>
      <c r="CM18" s="44">
        <f t="shared" si="3"/>
        <v>0.21305486816340805</v>
      </c>
      <c r="CN18" s="44">
        <f t="shared" si="4"/>
        <v>0.78694513183659187</v>
      </c>
      <c r="CO18" s="28"/>
      <c r="CP18" s="28">
        <v>499.45</v>
      </c>
      <c r="CQ18" s="27">
        <f t="shared" si="5"/>
        <v>34611.919611919613</v>
      </c>
      <c r="CR18" s="28">
        <v>-42291.28</v>
      </c>
      <c r="CS18" s="27">
        <f t="shared" si="6"/>
        <v>7679.3603880803857</v>
      </c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</row>
    <row r="19" spans="83:165" x14ac:dyDescent="0.25">
      <c r="CE19" s="1" t="s">
        <v>18</v>
      </c>
      <c r="CF19" s="28">
        <v>-4584.8999999999996</v>
      </c>
      <c r="CG19" s="27">
        <f t="shared" si="0"/>
        <v>4584.8999999999996</v>
      </c>
      <c r="CH19" s="27">
        <f>Recap!AC21</f>
        <v>122531.7512428574</v>
      </c>
      <c r="CI19" s="27">
        <f>Recap!AD21</f>
        <v>456199.3530575544</v>
      </c>
      <c r="CJ19" s="27">
        <f>Recap!AE21</f>
        <v>578731.10430041177</v>
      </c>
      <c r="CK19" s="27">
        <f t="shared" si="1"/>
        <v>970.73722510991206</v>
      </c>
      <c r="CL19" s="27">
        <f t="shared" si="2"/>
        <v>3614.1627748900878</v>
      </c>
      <c r="CM19" s="44">
        <f t="shared" si="3"/>
        <v>0.21172484135093725</v>
      </c>
      <c r="CN19" s="44">
        <f t="shared" si="4"/>
        <v>0.78827515864906283</v>
      </c>
      <c r="CO19" s="28"/>
      <c r="CP19" s="28">
        <v>57.85</v>
      </c>
      <c r="CQ19" s="27">
        <f t="shared" si="5"/>
        <v>4009.0090090090089</v>
      </c>
      <c r="CR19" s="28">
        <v>-4840.92</v>
      </c>
      <c r="CS19" s="27">
        <f t="shared" si="6"/>
        <v>831.91099099099119</v>
      </c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</row>
    <row r="20" spans="83:165" x14ac:dyDescent="0.25">
      <c r="CE20" s="1" t="s">
        <v>19</v>
      </c>
      <c r="CF20" s="28">
        <v>-13315.04</v>
      </c>
      <c r="CG20" s="27">
        <f t="shared" si="0"/>
        <v>13315.04</v>
      </c>
      <c r="CH20" s="27">
        <f>Recap!AC22</f>
        <v>337906.09695452399</v>
      </c>
      <c r="CI20" s="27">
        <f>Recap!AD22</f>
        <v>1343167.44857556</v>
      </c>
      <c r="CJ20" s="27">
        <f>Recap!AE22</f>
        <v>1681073.5455300841</v>
      </c>
      <c r="CK20" s="27">
        <f t="shared" si="1"/>
        <v>2676.4047350317715</v>
      </c>
      <c r="CL20" s="27">
        <f t="shared" si="2"/>
        <v>10638.635264968229</v>
      </c>
      <c r="CM20" s="44">
        <f t="shared" si="3"/>
        <v>0.20100613554535107</v>
      </c>
      <c r="CN20" s="44">
        <f t="shared" si="4"/>
        <v>0.79899386445464893</v>
      </c>
      <c r="CO20" s="28"/>
      <c r="CP20" s="28">
        <v>166.28</v>
      </c>
      <c r="CQ20" s="27">
        <f t="shared" si="5"/>
        <v>11523.215523215524</v>
      </c>
      <c r="CR20" s="28">
        <v>-13837.02</v>
      </c>
      <c r="CS20" s="27">
        <f t="shared" si="6"/>
        <v>2313.8044767844767</v>
      </c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</row>
    <row r="21" spans="83:165" x14ac:dyDescent="0.25">
      <c r="CE21" s="1" t="s">
        <v>20</v>
      </c>
      <c r="CF21" s="28">
        <v>-5817.87</v>
      </c>
      <c r="CG21" s="27">
        <f t="shared" si="0"/>
        <v>5817.87</v>
      </c>
      <c r="CH21" s="27">
        <f>Recap!AC23</f>
        <v>213859.26257581561</v>
      </c>
      <c r="CI21" s="27">
        <f>Recap!AD23</f>
        <v>551976.32607822306</v>
      </c>
      <c r="CJ21" s="27">
        <f>Recap!AE23</f>
        <v>765835.58865403873</v>
      </c>
      <c r="CK21" s="27">
        <f t="shared" si="1"/>
        <v>1624.6377243301788</v>
      </c>
      <c r="CL21" s="27">
        <f t="shared" si="2"/>
        <v>4193.2322756698213</v>
      </c>
      <c r="CM21" s="44">
        <f t="shared" si="3"/>
        <v>0.27924957490115432</v>
      </c>
      <c r="CN21" s="44">
        <f t="shared" si="4"/>
        <v>0.72075042509884557</v>
      </c>
      <c r="CO21" s="28"/>
      <c r="CP21" s="28">
        <v>67.459999999999994</v>
      </c>
      <c r="CQ21" s="27">
        <f t="shared" si="5"/>
        <v>4674.9826749826743</v>
      </c>
      <c r="CR21" s="28">
        <v>-6150.37</v>
      </c>
      <c r="CS21" s="27">
        <f t="shared" si="6"/>
        <v>1475.3873250173256</v>
      </c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</row>
    <row r="22" spans="83:165" x14ac:dyDescent="0.25">
      <c r="CE22" s="1" t="s">
        <v>21</v>
      </c>
      <c r="CF22" s="28">
        <v>-11201.91</v>
      </c>
      <c r="CG22" s="27">
        <f t="shared" si="0"/>
        <v>11201.91</v>
      </c>
      <c r="CH22" s="27">
        <f>Recap!AC24</f>
        <v>325576.01426539326</v>
      </c>
      <c r="CI22" s="27">
        <f>Recap!AD24</f>
        <v>1119464.7188397953</v>
      </c>
      <c r="CJ22" s="27">
        <f>Recap!AE24</f>
        <v>1445040.7331051887</v>
      </c>
      <c r="CK22" s="27">
        <f t="shared" si="1"/>
        <v>2523.8549519103212</v>
      </c>
      <c r="CL22" s="27">
        <f t="shared" si="2"/>
        <v>8678.0550480896782</v>
      </c>
      <c r="CM22" s="44">
        <f t="shared" si="3"/>
        <v>0.22530576945452349</v>
      </c>
      <c r="CN22" s="44">
        <f t="shared" si="4"/>
        <v>0.77469423054547648</v>
      </c>
      <c r="CO22" s="28"/>
      <c r="CP22" s="28">
        <v>134.4</v>
      </c>
      <c r="CQ22" s="27">
        <f t="shared" si="5"/>
        <v>9313.929313929315</v>
      </c>
      <c r="CR22" s="28">
        <v>-11558.81</v>
      </c>
      <c r="CS22" s="27">
        <f t="shared" si="6"/>
        <v>2244.8806860706845</v>
      </c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</row>
    <row r="23" spans="83:165" x14ac:dyDescent="0.25">
      <c r="CE23" s="1" t="s">
        <v>22</v>
      </c>
      <c r="CF23" s="28">
        <v>-23320.76</v>
      </c>
      <c r="CG23" s="27">
        <f t="shared" si="0"/>
        <v>23320.76</v>
      </c>
      <c r="CH23" s="27">
        <f>Recap!AC25</f>
        <v>652547.37271560554</v>
      </c>
      <c r="CI23" s="27">
        <f>Recap!AD25</f>
        <v>2376925.2153325574</v>
      </c>
      <c r="CJ23" s="27">
        <f>Recap!AE25</f>
        <v>3029472.5880481629</v>
      </c>
      <c r="CK23" s="27">
        <f t="shared" si="1"/>
        <v>5023.2838309112467</v>
      </c>
      <c r="CL23" s="27">
        <f t="shared" si="2"/>
        <v>18297.476169088754</v>
      </c>
      <c r="CM23" s="44">
        <f t="shared" si="3"/>
        <v>0.21539966239999239</v>
      </c>
      <c r="CN23" s="44">
        <f t="shared" si="4"/>
        <v>0.78460033760000769</v>
      </c>
      <c r="CO23" s="28"/>
      <c r="CP23" s="28">
        <v>286.75</v>
      </c>
      <c r="CQ23" s="27">
        <f t="shared" si="5"/>
        <v>19871.794871794871</v>
      </c>
      <c r="CR23" s="28">
        <v>-24373.38</v>
      </c>
      <c r="CS23" s="27">
        <f t="shared" si="6"/>
        <v>4501.5851282051299</v>
      </c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</row>
    <row r="24" spans="83:165" x14ac:dyDescent="0.25">
      <c r="CE24" s="1" t="s">
        <v>23</v>
      </c>
      <c r="CF24" s="28">
        <v>-104905.62</v>
      </c>
      <c r="CG24" s="27">
        <f t="shared" si="0"/>
        <v>104905.62</v>
      </c>
      <c r="CH24" s="27">
        <f>Recap!AC26</f>
        <v>2780250.2664611237</v>
      </c>
      <c r="CI24" s="27">
        <f>Recap!AD26</f>
        <v>10877016.68419146</v>
      </c>
      <c r="CJ24" s="27">
        <f>Recap!AE26</f>
        <v>13657266.950652584</v>
      </c>
      <c r="CK24" s="27">
        <f t="shared" si="1"/>
        <v>21355.947644000091</v>
      </c>
      <c r="CL24" s="27">
        <f t="shared" si="2"/>
        <v>83549.672355999894</v>
      </c>
      <c r="CM24" s="44">
        <f t="shared" si="3"/>
        <v>0.20357296057160801</v>
      </c>
      <c r="CN24" s="44">
        <f t="shared" si="4"/>
        <v>0.79642703942839188</v>
      </c>
      <c r="CO24" s="28"/>
      <c r="CP24" s="28">
        <v>1279.5899999999999</v>
      </c>
      <c r="CQ24" s="27">
        <f t="shared" si="5"/>
        <v>88675.675675675666</v>
      </c>
      <c r="CR24" s="28">
        <v>-107849.95</v>
      </c>
      <c r="CS24" s="27">
        <f t="shared" si="6"/>
        <v>19174.274324324331</v>
      </c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</row>
    <row r="25" spans="83:165" x14ac:dyDescent="0.25">
      <c r="CE25" s="1" t="s">
        <v>24</v>
      </c>
      <c r="CF25" s="28">
        <v>-135294.25</v>
      </c>
      <c r="CG25" s="27">
        <f t="shared" si="0"/>
        <v>135294.25</v>
      </c>
      <c r="CH25" s="27">
        <f>Recap!AC27</f>
        <v>3642732.2736700098</v>
      </c>
      <c r="CI25" s="27">
        <f>Recap!AD27</f>
        <v>13577518.632639186</v>
      </c>
      <c r="CJ25" s="27">
        <f>Recap!AE27</f>
        <v>17220250.906309195</v>
      </c>
      <c r="CK25" s="27">
        <f t="shared" si="1"/>
        <v>28619.834495931216</v>
      </c>
      <c r="CL25" s="27">
        <f t="shared" si="2"/>
        <v>106674.41550406879</v>
      </c>
      <c r="CM25" s="44">
        <f t="shared" si="3"/>
        <v>0.21153770020478491</v>
      </c>
      <c r="CN25" s="44">
        <f t="shared" si="4"/>
        <v>0.7884622997952152</v>
      </c>
      <c r="CO25" s="28"/>
      <c r="CP25" s="28">
        <v>1661.2</v>
      </c>
      <c r="CQ25" s="27">
        <f t="shared" si="5"/>
        <v>115121.27512127512</v>
      </c>
      <c r="CR25" s="28">
        <v>-140257.51999999999</v>
      </c>
      <c r="CS25" s="27">
        <f t="shared" si="6"/>
        <v>25136.244878724872</v>
      </c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</row>
    <row r="26" spans="83:165" x14ac:dyDescent="0.25">
      <c r="CE26" s="1" t="s">
        <v>25</v>
      </c>
      <c r="CF26" s="28">
        <v>-8137.52</v>
      </c>
      <c r="CG26" s="27">
        <f t="shared" si="0"/>
        <v>8137.52</v>
      </c>
      <c r="CH26" s="27">
        <f>Recap!AC28</f>
        <v>285628.24097518681</v>
      </c>
      <c r="CI26" s="27">
        <f>Recap!AD28</f>
        <v>773295.82012054371</v>
      </c>
      <c r="CJ26" s="27">
        <f>Recap!AE28</f>
        <v>1058924.0610957304</v>
      </c>
      <c r="CK26" s="27">
        <f t="shared" si="1"/>
        <v>2194.9690340356497</v>
      </c>
      <c r="CL26" s="27">
        <f t="shared" si="2"/>
        <v>5942.5509659643521</v>
      </c>
      <c r="CM26" s="44">
        <f t="shared" si="3"/>
        <v>0.26973439500433172</v>
      </c>
      <c r="CN26" s="44">
        <f t="shared" si="4"/>
        <v>0.73026560499566839</v>
      </c>
      <c r="CO26" s="28"/>
      <c r="CP26" s="28">
        <v>97.71</v>
      </c>
      <c r="CQ26" s="27">
        <f t="shared" si="5"/>
        <v>6771.3097713097704</v>
      </c>
      <c r="CR26" s="28">
        <v>-8738.68</v>
      </c>
      <c r="CS26" s="27">
        <f t="shared" si="6"/>
        <v>1967.3702286902299</v>
      </c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</row>
    <row r="27" spans="83:165" x14ac:dyDescent="0.25">
      <c r="CE27" s="1" t="s">
        <v>26</v>
      </c>
      <c r="CF27" s="27">
        <v>-5081.7299999999996</v>
      </c>
      <c r="CG27" s="27">
        <f t="shared" si="0"/>
        <v>5081.7299999999996</v>
      </c>
      <c r="CH27" s="27">
        <f>Recap!AC29</f>
        <v>142482.9500998338</v>
      </c>
      <c r="CI27" s="27">
        <f>Recap!AD29</f>
        <v>462894.34293639974</v>
      </c>
      <c r="CJ27" s="27">
        <f>Recap!AE29</f>
        <v>605377.29303623352</v>
      </c>
      <c r="CK27" s="27">
        <f t="shared" si="1"/>
        <v>1196.0473085790011</v>
      </c>
      <c r="CL27" s="27">
        <f t="shared" si="2"/>
        <v>3885.6826914209992</v>
      </c>
      <c r="CM27" s="44">
        <f t="shared" si="3"/>
        <v>0.23536223069289419</v>
      </c>
      <c r="CN27" s="44">
        <f t="shared" si="4"/>
        <v>0.76463776930710581</v>
      </c>
      <c r="CO27" s="27"/>
      <c r="CP27" s="27">
        <v>62.35</v>
      </c>
      <c r="CQ27" s="27">
        <f t="shared" si="5"/>
        <v>4320.8593208593211</v>
      </c>
      <c r="CR27" s="27">
        <v>-5281.59</v>
      </c>
      <c r="CS27" s="27">
        <f t="shared" si="6"/>
        <v>960.73067914067906</v>
      </c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</row>
    <row r="28" spans="83:165" x14ac:dyDescent="0.25">
      <c r="CE28" s="1" t="s">
        <v>27</v>
      </c>
      <c r="CF28" s="29">
        <v>-464.59</v>
      </c>
      <c r="CG28" s="27">
        <f t="shared" si="0"/>
        <v>464.59</v>
      </c>
      <c r="CH28" s="27">
        <f>Recap!AC30</f>
        <v>21471.367120516668</v>
      </c>
      <c r="CI28" s="27">
        <f>Recap!AD30</f>
        <v>40461.266778994883</v>
      </c>
      <c r="CJ28" s="27">
        <f>Recap!AE30</f>
        <v>61932.633899511551</v>
      </c>
      <c r="CK28" s="27">
        <f t="shared" si="1"/>
        <v>161.06827406543599</v>
      </c>
      <c r="CL28" s="27">
        <f t="shared" si="2"/>
        <v>303.52172593456402</v>
      </c>
      <c r="CM28" s="44">
        <f t="shared" si="3"/>
        <v>0.34668906792104004</v>
      </c>
      <c r="CN28" s="44">
        <f t="shared" si="4"/>
        <v>0.65331093207895996</v>
      </c>
      <c r="CO28" s="29"/>
      <c r="CP28" s="29">
        <v>4.95</v>
      </c>
      <c r="CQ28" s="27">
        <f t="shared" si="5"/>
        <v>343.03534303534303</v>
      </c>
      <c r="CR28" s="29">
        <v>-487.12</v>
      </c>
      <c r="CS28" s="27">
        <f t="shared" si="6"/>
        <v>144.08465696465697</v>
      </c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</row>
    <row r="29" spans="83:165" x14ac:dyDescent="0.25">
      <c r="CE29" s="1" t="s">
        <v>28</v>
      </c>
      <c r="CF29" s="29">
        <v>-11997.78</v>
      </c>
      <c r="CG29" s="27">
        <f t="shared" si="0"/>
        <v>11997.78</v>
      </c>
      <c r="CH29" s="27">
        <f>Recap!AC31</f>
        <v>344877.20626151387</v>
      </c>
      <c r="CI29" s="27">
        <f>Recap!AD31</f>
        <v>1144179.793651043</v>
      </c>
      <c r="CJ29" s="27">
        <f>Recap!AE31</f>
        <v>1489056.9999125567</v>
      </c>
      <c r="CK29" s="27">
        <f t="shared" si="1"/>
        <v>2778.7793536333747</v>
      </c>
      <c r="CL29" s="27">
        <f t="shared" si="2"/>
        <v>9219.0006463666268</v>
      </c>
      <c r="CM29" s="44">
        <f t="shared" si="3"/>
        <v>0.23160779357792644</v>
      </c>
      <c r="CN29" s="44">
        <f t="shared" si="4"/>
        <v>0.76839220642207362</v>
      </c>
      <c r="CO29" s="29"/>
      <c r="CP29" s="29">
        <v>143.77000000000001</v>
      </c>
      <c r="CQ29" s="27">
        <f t="shared" si="5"/>
        <v>9963.2709632709648</v>
      </c>
      <c r="CR29" s="29">
        <v>-12361.35</v>
      </c>
      <c r="CS29" s="27">
        <f t="shared" si="6"/>
        <v>2398.0790367290356</v>
      </c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</row>
    <row r="30" spans="83:165" x14ac:dyDescent="0.25">
      <c r="CE30" s="1" t="s">
        <v>29</v>
      </c>
      <c r="CF30" s="29">
        <v>-79838.84</v>
      </c>
      <c r="CG30" s="27">
        <f t="shared" si="0"/>
        <v>79838.84</v>
      </c>
      <c r="CH30" s="27">
        <f>Recap!AC32</f>
        <v>2076652.2122347932</v>
      </c>
      <c r="CI30" s="27">
        <f>Recap!AD32</f>
        <v>8279918.8829440568</v>
      </c>
      <c r="CJ30" s="27">
        <f>Recap!AE32</f>
        <v>10356571.09517885</v>
      </c>
      <c r="CK30" s="27">
        <f t="shared" si="1"/>
        <v>16008.918606800382</v>
      </c>
      <c r="CL30" s="27">
        <f t="shared" si="2"/>
        <v>63829.921393199613</v>
      </c>
      <c r="CM30" s="44">
        <f t="shared" si="3"/>
        <v>0.20051542090040864</v>
      </c>
      <c r="CN30" s="44">
        <f t="shared" si="4"/>
        <v>0.79948457909959136</v>
      </c>
      <c r="CO30" s="29"/>
      <c r="CP30" s="29">
        <v>1001.26</v>
      </c>
      <c r="CQ30" s="27">
        <f t="shared" si="5"/>
        <v>69387.387387387382</v>
      </c>
      <c r="CR30" s="29">
        <v>-83700</v>
      </c>
      <c r="CS30" s="27">
        <f t="shared" si="6"/>
        <v>14312.612612612618</v>
      </c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</row>
    <row r="31" spans="83:165" x14ac:dyDescent="0.25">
      <c r="CE31" s="1" t="s">
        <v>30</v>
      </c>
      <c r="CF31" s="29">
        <v>-8896.25</v>
      </c>
      <c r="CG31" s="27">
        <f t="shared" si="0"/>
        <v>8896.25</v>
      </c>
      <c r="CH31" s="27">
        <f>Recap!AC33</f>
        <v>254792.16304194776</v>
      </c>
      <c r="CI31" s="27">
        <f>Recap!AD33</f>
        <v>876461.18000583025</v>
      </c>
      <c r="CJ31" s="27">
        <f>Recap!AE33</f>
        <v>1131253.3430477781</v>
      </c>
      <c r="CK31" s="27">
        <f t="shared" si="1"/>
        <v>2003.7021719247152</v>
      </c>
      <c r="CL31" s="27">
        <f t="shared" si="2"/>
        <v>6892.5478280752841</v>
      </c>
      <c r="CM31" s="44">
        <f t="shared" si="3"/>
        <v>0.2252299757678477</v>
      </c>
      <c r="CN31" s="44">
        <f t="shared" si="4"/>
        <v>0.77477002423215224</v>
      </c>
      <c r="CO31" s="29"/>
      <c r="CP31" s="29">
        <v>108.86</v>
      </c>
      <c r="CQ31" s="27">
        <f t="shared" si="5"/>
        <v>7544.0055440055439</v>
      </c>
      <c r="CR31" s="29">
        <v>-9292.32</v>
      </c>
      <c r="CS31" s="27">
        <f t="shared" si="6"/>
        <v>1748.3144559944558</v>
      </c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</row>
    <row r="32" spans="83:165" x14ac:dyDescent="0.25">
      <c r="CE32" s="1" t="s">
        <v>31</v>
      </c>
      <c r="CF32" s="29">
        <v>-5691.59</v>
      </c>
      <c r="CG32" s="27">
        <f t="shared" si="0"/>
        <v>5691.59</v>
      </c>
      <c r="CH32" s="27">
        <f>Recap!AC34</f>
        <v>117502.20565305476</v>
      </c>
      <c r="CI32" s="27">
        <f>Recap!AD34</f>
        <v>424287.28899475158</v>
      </c>
      <c r="CJ32" s="27">
        <f>Recap!AE34</f>
        <v>541789.49464780628</v>
      </c>
      <c r="CK32" s="27">
        <f t="shared" si="1"/>
        <v>1234.3804840800965</v>
      </c>
      <c r="CL32" s="27">
        <f t="shared" si="2"/>
        <v>4457.2095159199043</v>
      </c>
      <c r="CM32" s="44">
        <f t="shared" si="3"/>
        <v>0.21687796979053242</v>
      </c>
      <c r="CN32" s="44">
        <f t="shared" si="4"/>
        <v>0.78312203020946769</v>
      </c>
      <c r="CO32" s="29"/>
      <c r="CP32" s="29">
        <v>56.1</v>
      </c>
      <c r="CQ32" s="27">
        <f t="shared" si="5"/>
        <v>3887.733887733888</v>
      </c>
      <c r="CR32" s="29">
        <v>-4679.4799999999996</v>
      </c>
      <c r="CS32" s="27">
        <f t="shared" si="6"/>
        <v>791.7461122661116</v>
      </c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</row>
    <row r="33" spans="83:165" x14ac:dyDescent="0.25">
      <c r="CE33" s="1" t="s">
        <v>32</v>
      </c>
      <c r="CF33" s="29">
        <v>-4472.2</v>
      </c>
      <c r="CG33" s="27">
        <f t="shared" si="0"/>
        <v>4472.2</v>
      </c>
      <c r="CH33" s="27">
        <f>Recap!AC35</f>
        <v>187236.57003707177</v>
      </c>
      <c r="CI33" s="27">
        <f>Recap!AD35</f>
        <v>556320.64519915229</v>
      </c>
      <c r="CJ33" s="27">
        <f>Recap!AE35</f>
        <v>743557.215236224</v>
      </c>
      <c r="CK33" s="27">
        <f t="shared" si="1"/>
        <v>1126.1532688560731</v>
      </c>
      <c r="CL33" s="27">
        <f t="shared" si="2"/>
        <v>3346.046731143927</v>
      </c>
      <c r="CM33" s="44">
        <f t="shared" si="3"/>
        <v>0.25181192005189235</v>
      </c>
      <c r="CN33" s="44">
        <f t="shared" si="4"/>
        <v>0.74818807994810765</v>
      </c>
      <c r="CO33" s="29"/>
      <c r="CP33" s="29">
        <v>67.27</v>
      </c>
      <c r="CQ33" s="27">
        <f t="shared" si="5"/>
        <v>4661.8156618156618</v>
      </c>
      <c r="CR33" s="29">
        <v>-5941.46</v>
      </c>
      <c r="CS33" s="27">
        <f t="shared" si="6"/>
        <v>1279.6443381843383</v>
      </c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</row>
    <row r="34" spans="83:165" x14ac:dyDescent="0.25">
      <c r="CE34" s="1" t="s">
        <v>33</v>
      </c>
      <c r="CF34" s="29">
        <v>-37533.03</v>
      </c>
      <c r="CG34" s="27">
        <f t="shared" si="0"/>
        <v>37533.03</v>
      </c>
      <c r="CH34" s="27">
        <f>Recap!AC36</f>
        <v>1013281.2703634431</v>
      </c>
      <c r="CI34" s="27">
        <f>Recap!AD36</f>
        <v>3694830.1737941443</v>
      </c>
      <c r="CJ34" s="27">
        <f>Recap!AE36</f>
        <v>4708111.4441575874</v>
      </c>
      <c r="CK34" s="27">
        <f t="shared" si="1"/>
        <v>8077.8708766937698</v>
      </c>
      <c r="CL34" s="27">
        <f t="shared" si="2"/>
        <v>29455.159123306232</v>
      </c>
      <c r="CM34" s="44">
        <f t="shared" si="3"/>
        <v>0.21522032398380225</v>
      </c>
      <c r="CN34" s="44">
        <f t="shared" si="4"/>
        <v>0.78477967601619769</v>
      </c>
      <c r="CO34" s="29"/>
      <c r="CP34" s="29">
        <v>463.87</v>
      </c>
      <c r="CQ34" s="27">
        <f t="shared" si="5"/>
        <v>32146.223146223147</v>
      </c>
      <c r="CR34" s="29">
        <v>-39090.49</v>
      </c>
      <c r="CS34" s="27">
        <f t="shared" si="6"/>
        <v>6944.2668537768513</v>
      </c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</row>
    <row r="35" spans="83:165" x14ac:dyDescent="0.25">
      <c r="CE35" s="1" t="s">
        <v>34</v>
      </c>
      <c r="CF35" s="30">
        <v>-4092.69</v>
      </c>
      <c r="CG35" s="27">
        <f t="shared" si="0"/>
        <v>4092.69</v>
      </c>
      <c r="CH35" s="27">
        <f>Recap!AC37</f>
        <v>153663.07688121419</v>
      </c>
      <c r="CI35" s="27">
        <f>Recap!AD37</f>
        <v>475378.34312791616</v>
      </c>
      <c r="CJ35" s="27">
        <f>Recap!AE37</f>
        <v>629041.42000913038</v>
      </c>
      <c r="CK35" s="27">
        <f t="shared" si="1"/>
        <v>999.76777063718362</v>
      </c>
      <c r="CL35" s="27">
        <f t="shared" si="2"/>
        <v>3092.9222293628163</v>
      </c>
      <c r="CM35" s="44">
        <f t="shared" si="3"/>
        <v>0.24428133345970096</v>
      </c>
      <c r="CN35" s="44">
        <f t="shared" si="4"/>
        <v>0.75571866654029896</v>
      </c>
      <c r="CO35" s="30"/>
      <c r="CP35" s="30">
        <v>52.65</v>
      </c>
      <c r="CQ35" s="27">
        <f t="shared" si="5"/>
        <v>3648.6486486486483</v>
      </c>
      <c r="CR35" s="30">
        <v>-4719.87</v>
      </c>
      <c r="CS35" s="27">
        <f t="shared" si="6"/>
        <v>1071.2213513513516</v>
      </c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</row>
    <row r="36" spans="83:165" x14ac:dyDescent="0.25">
      <c r="CE36" s="1" t="s">
        <v>35</v>
      </c>
      <c r="CF36" s="31">
        <v>-23435.69</v>
      </c>
      <c r="CG36" s="27">
        <f t="shared" si="0"/>
        <v>23435.69</v>
      </c>
      <c r="CH36" s="27">
        <f>Recap!AC38</f>
        <v>698351.6487260717</v>
      </c>
      <c r="CI36" s="27">
        <f>Recap!AD38</f>
        <v>2457729.1259181886</v>
      </c>
      <c r="CJ36" s="27">
        <f>Recap!AE38</f>
        <v>3156080.7746442603</v>
      </c>
      <c r="CK36" s="27">
        <f t="shared" si="1"/>
        <v>5185.6571232331189</v>
      </c>
      <c r="CL36" s="27">
        <f t="shared" si="2"/>
        <v>18250.03287676688</v>
      </c>
      <c r="CM36" s="44">
        <f t="shared" si="3"/>
        <v>0.22127179200753722</v>
      </c>
      <c r="CN36" s="44">
        <f t="shared" si="4"/>
        <v>0.77872820799246278</v>
      </c>
      <c r="CO36" s="41"/>
      <c r="CP36" s="41">
        <v>287.85000000000002</v>
      </c>
      <c r="CQ36" s="27">
        <f t="shared" si="5"/>
        <v>19948.024948024948</v>
      </c>
      <c r="CR36" s="31">
        <v>-24800.45</v>
      </c>
      <c r="CS36" s="27">
        <f t="shared" si="6"/>
        <v>4852.4250519750531</v>
      </c>
      <c r="CT36" s="41"/>
      <c r="CU36" s="41"/>
      <c r="CV36" s="3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</row>
    <row r="37" spans="83:165" x14ac:dyDescent="0.25">
      <c r="CE37" s="1" t="s">
        <v>36</v>
      </c>
      <c r="CF37" s="29">
        <v>-30923.14</v>
      </c>
      <c r="CG37" s="27">
        <f t="shared" si="0"/>
        <v>30923.14</v>
      </c>
      <c r="CH37" s="27">
        <f>Recap!AC39</f>
        <v>820244.23321185424</v>
      </c>
      <c r="CI37" s="27">
        <f>Recap!AD39</f>
        <v>3251587.480374163</v>
      </c>
      <c r="CJ37" s="27">
        <f>Recap!AE39</f>
        <v>4071831.7135860175</v>
      </c>
      <c r="CK37" s="27">
        <f t="shared" si="1"/>
        <v>6229.2670822253995</v>
      </c>
      <c r="CL37" s="27">
        <f t="shared" si="2"/>
        <v>24693.872917774599</v>
      </c>
      <c r="CM37" s="44">
        <f t="shared" si="3"/>
        <v>0.20144354946572046</v>
      </c>
      <c r="CN37" s="44">
        <f t="shared" si="4"/>
        <v>0.79855645053427948</v>
      </c>
      <c r="CO37" s="29"/>
      <c r="CP37" s="29">
        <v>386.02</v>
      </c>
      <c r="CQ37" s="27">
        <f t="shared" si="5"/>
        <v>26751.212751212748</v>
      </c>
      <c r="CR37" s="29">
        <v>-32455.02</v>
      </c>
      <c r="CS37" s="27">
        <f t="shared" si="6"/>
        <v>5703.8072487872523</v>
      </c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</row>
    <row r="38" spans="83:165" x14ac:dyDescent="0.25">
      <c r="CE38" s="1" t="s">
        <v>37</v>
      </c>
      <c r="CF38" s="32">
        <v>-39207.019999999997</v>
      </c>
      <c r="CG38" s="27">
        <f t="shared" si="0"/>
        <v>39207.019999999997</v>
      </c>
      <c r="CH38" s="27">
        <f>Recap!AC40</f>
        <v>1181583.9155901771</v>
      </c>
      <c r="CI38" s="27">
        <f>Recap!AD40</f>
        <v>3895428.9946810543</v>
      </c>
      <c r="CJ38" s="27">
        <f>Recap!AE40</f>
        <v>5077012.9102712311</v>
      </c>
      <c r="CK38" s="27">
        <f t="shared" si="1"/>
        <v>9124.7324024920526</v>
      </c>
      <c r="CL38" s="27">
        <f t="shared" si="2"/>
        <v>30082.287597507948</v>
      </c>
      <c r="CM38" s="44">
        <f t="shared" si="3"/>
        <v>0.23273210773203507</v>
      </c>
      <c r="CN38" s="44">
        <f t="shared" si="4"/>
        <v>0.76726789226796499</v>
      </c>
      <c r="CO38" s="42"/>
      <c r="CP38" s="42">
        <v>478.78</v>
      </c>
      <c r="CQ38" s="27">
        <f t="shared" si="5"/>
        <v>33179.48717948718</v>
      </c>
      <c r="CR38" s="32">
        <v>-41404.620000000003</v>
      </c>
      <c r="CS38" s="27">
        <f t="shared" si="6"/>
        <v>8225.1328205128229</v>
      </c>
      <c r="CT38" s="32"/>
      <c r="CU38" s="42"/>
      <c r="CV38" s="32"/>
      <c r="CW38" s="32"/>
      <c r="CX38" s="42"/>
      <c r="CY38" s="42"/>
      <c r="CZ38" s="42"/>
      <c r="DA38" s="32"/>
      <c r="DB38" s="32"/>
      <c r="DC38" s="32"/>
      <c r="DD38" s="32"/>
      <c r="DE38" s="42"/>
      <c r="DF38" s="42"/>
      <c r="DG38" s="42"/>
      <c r="DH38" s="42"/>
      <c r="DI38" s="32"/>
      <c r="DJ38" s="42"/>
      <c r="DK38" s="42"/>
      <c r="DL38" s="42"/>
      <c r="DM38" s="42"/>
      <c r="DN38" s="42"/>
      <c r="DO38" s="32"/>
      <c r="DP38" s="32"/>
      <c r="DQ38" s="42"/>
      <c r="DR38" s="32"/>
      <c r="DS38" s="42"/>
      <c r="DT38" s="42"/>
      <c r="DU38" s="42"/>
      <c r="DV38" s="32"/>
      <c r="DW38" s="32"/>
      <c r="DX38" s="32"/>
      <c r="DY38" s="32"/>
      <c r="DZ38" s="32"/>
      <c r="EA38" s="32"/>
      <c r="EB38" s="42"/>
      <c r="EC38" s="42"/>
      <c r="ED38" s="42"/>
      <c r="EE38" s="42"/>
      <c r="EF38" s="42"/>
      <c r="EG38" s="32"/>
      <c r="EH38" s="32"/>
      <c r="EI38" s="42"/>
      <c r="EJ38" s="32"/>
      <c r="EK38" s="42"/>
      <c r="EL38" s="42"/>
      <c r="EM38" s="42"/>
      <c r="EN38" s="32"/>
      <c r="EO38" s="42"/>
      <c r="EP38" s="42"/>
      <c r="EQ38" s="42"/>
      <c r="ER38" s="42"/>
      <c r="ES38" s="42"/>
      <c r="ET38" s="42"/>
      <c r="EU38" s="42"/>
      <c r="EV38" s="32"/>
      <c r="EW38" s="42"/>
      <c r="EX38" s="42"/>
      <c r="EY38" s="42"/>
      <c r="EZ38" s="42"/>
      <c r="FA38" s="32"/>
      <c r="FB38" s="32"/>
      <c r="FC38" s="42"/>
      <c r="FD38" s="42"/>
      <c r="FE38" s="42"/>
      <c r="FF38" s="42"/>
      <c r="FG38" s="42"/>
      <c r="FH38" s="32"/>
      <c r="FI38" s="42"/>
    </row>
    <row r="39" spans="83:165" x14ac:dyDescent="0.25">
      <c r="CE39" s="1" t="s">
        <v>38</v>
      </c>
      <c r="CF39" s="32">
        <v>-7083.01</v>
      </c>
      <c r="CG39" s="27">
        <f t="shared" si="0"/>
        <v>7083.01</v>
      </c>
      <c r="CH39" s="27">
        <f>Recap!AC41</f>
        <v>193200.90676898416</v>
      </c>
      <c r="CI39" s="27">
        <f>Recap!AD41</f>
        <v>700662.44243154</v>
      </c>
      <c r="CJ39" s="27">
        <f>Recap!AE41</f>
        <v>893863.34920052416</v>
      </c>
      <c r="CK39" s="27">
        <f t="shared" si="1"/>
        <v>1530.9319437671604</v>
      </c>
      <c r="CL39" s="27">
        <f t="shared" si="2"/>
        <v>5552.07805623284</v>
      </c>
      <c r="CM39" s="44">
        <f t="shared" si="3"/>
        <v>0.21614143475262076</v>
      </c>
      <c r="CN39" s="44">
        <f t="shared" si="4"/>
        <v>0.78385856524737929</v>
      </c>
      <c r="CO39" s="42"/>
      <c r="CP39" s="42">
        <v>88.93</v>
      </c>
      <c r="CQ39" s="27">
        <f t="shared" si="5"/>
        <v>6162.8551628551631</v>
      </c>
      <c r="CR39" s="32">
        <v>-7487.79</v>
      </c>
      <c r="CS39" s="27">
        <f t="shared" si="6"/>
        <v>1324.9348371448368</v>
      </c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</row>
    <row r="40" spans="83:165" x14ac:dyDescent="0.25">
      <c r="CE40" s="1" t="s">
        <v>39</v>
      </c>
      <c r="CF40" s="29">
        <v>-10042.9</v>
      </c>
      <c r="CG40" s="27">
        <f t="shared" si="0"/>
        <v>10042.9</v>
      </c>
      <c r="CH40" s="27">
        <f>Recap!AC42</f>
        <v>348028.23444990587</v>
      </c>
      <c r="CI40" s="27">
        <f>Recap!AD42</f>
        <v>976117.98208318325</v>
      </c>
      <c r="CJ40" s="27">
        <f>Recap!AE42</f>
        <v>1324146.2165330891</v>
      </c>
      <c r="CK40" s="27">
        <f t="shared" si="1"/>
        <v>2639.5972832276848</v>
      </c>
      <c r="CL40" s="27">
        <f t="shared" si="2"/>
        <v>7403.3027167723158</v>
      </c>
      <c r="CM40" s="44">
        <f t="shared" si="3"/>
        <v>0.26283217827795607</v>
      </c>
      <c r="CN40" s="44">
        <f t="shared" si="4"/>
        <v>0.73716782172204398</v>
      </c>
      <c r="CO40" s="43"/>
      <c r="CP40" s="43">
        <v>115.97</v>
      </c>
      <c r="CQ40" s="27">
        <f t="shared" si="5"/>
        <v>8036.729036729037</v>
      </c>
      <c r="CR40" s="43">
        <v>-10476.1</v>
      </c>
      <c r="CS40" s="27">
        <f t="shared" si="6"/>
        <v>2439.3709632709633</v>
      </c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</row>
    <row r="41" spans="83:165" x14ac:dyDescent="0.25">
      <c r="CE41" s="1" t="s">
        <v>40</v>
      </c>
      <c r="CF41" s="32">
        <v>-45760.67</v>
      </c>
      <c r="CG41" s="27">
        <f t="shared" si="0"/>
        <v>45760.67</v>
      </c>
      <c r="CH41" s="27">
        <f>Recap!AC43</f>
        <v>1219529.3985709238</v>
      </c>
      <c r="CI41" s="27">
        <f>Recap!AD43</f>
        <v>4748010.7842776272</v>
      </c>
      <c r="CJ41" s="27">
        <f>Recap!AE43</f>
        <v>5967540.1828485513</v>
      </c>
      <c r="CK41" s="27">
        <f t="shared" si="1"/>
        <v>9351.6726579734222</v>
      </c>
      <c r="CL41" s="27">
        <f t="shared" si="2"/>
        <v>36408.997342026574</v>
      </c>
      <c r="CM41" s="44">
        <f t="shared" si="3"/>
        <v>0.20436048375107757</v>
      </c>
      <c r="CN41" s="44">
        <f t="shared" si="4"/>
        <v>0.79563951624892237</v>
      </c>
      <c r="CO41" s="42"/>
      <c r="CP41" s="42">
        <v>574.16</v>
      </c>
      <c r="CQ41" s="27">
        <f t="shared" si="5"/>
        <v>39789.327789327785</v>
      </c>
      <c r="CR41" s="32">
        <v>-48285.75</v>
      </c>
      <c r="CS41" s="27">
        <f t="shared" si="6"/>
        <v>8496.4222106722154</v>
      </c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</row>
    <row r="42" spans="83:165" x14ac:dyDescent="0.25">
      <c r="CE42" s="1" t="s">
        <v>41</v>
      </c>
      <c r="CF42" s="32">
        <v>-15591.68</v>
      </c>
      <c r="CG42" s="27">
        <f t="shared" si="0"/>
        <v>15591.68</v>
      </c>
      <c r="CH42" s="27">
        <f>Recap!AC44</f>
        <v>485962.52423096268</v>
      </c>
      <c r="CI42" s="27">
        <f>Recap!AD44</f>
        <v>1427547.4784781314</v>
      </c>
      <c r="CJ42" s="27">
        <f>Recap!AE44</f>
        <v>1913510.002709094</v>
      </c>
      <c r="CK42" s="27">
        <f t="shared" si="1"/>
        <v>3959.7243594620099</v>
      </c>
      <c r="CL42" s="27">
        <f t="shared" si="2"/>
        <v>11631.95564053799</v>
      </c>
      <c r="CM42" s="44">
        <f t="shared" si="3"/>
        <v>0.25396393201130413</v>
      </c>
      <c r="CN42" s="44">
        <f t="shared" si="4"/>
        <v>0.74603606798869593</v>
      </c>
      <c r="CO42" s="42"/>
      <c r="CP42" s="42">
        <v>184.2</v>
      </c>
      <c r="CQ42" s="27">
        <f t="shared" si="5"/>
        <v>12765.072765072764</v>
      </c>
      <c r="CR42" s="32">
        <v>-16076.85</v>
      </c>
      <c r="CS42" s="27">
        <f t="shared" si="6"/>
        <v>3311.7772349272363</v>
      </c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</row>
    <row r="43" spans="83:165" x14ac:dyDescent="0.25">
      <c r="CE43" s="1" t="s">
        <v>42</v>
      </c>
      <c r="CF43" s="37">
        <v>-20037.669999999998</v>
      </c>
      <c r="CG43" s="27">
        <f t="shared" si="0"/>
        <v>20037.669999999998</v>
      </c>
      <c r="CH43" s="27">
        <f>Recap!AC47</f>
        <v>522072.89902963559</v>
      </c>
      <c r="CI43" s="27">
        <f>Recap!AD47</f>
        <v>2010062.0472958696</v>
      </c>
      <c r="CJ43" s="27">
        <f>Recap!AE47</f>
        <v>2532134.9463255052</v>
      </c>
      <c r="CK43" s="27">
        <f t="shared" si="1"/>
        <v>4131.3455595562809</v>
      </c>
      <c r="CL43" s="27">
        <f t="shared" si="2"/>
        <v>15906.324440443717</v>
      </c>
      <c r="CM43" s="44">
        <f t="shared" si="3"/>
        <v>0.20617893994442874</v>
      </c>
      <c r="CN43" s="44">
        <f t="shared" si="4"/>
        <v>0.79382106005557129</v>
      </c>
      <c r="CO43" s="37"/>
      <c r="CP43" s="37">
        <v>251.22</v>
      </c>
      <c r="CQ43" s="27">
        <f t="shared" si="5"/>
        <v>17409.563409563409</v>
      </c>
      <c r="CR43" s="37">
        <v>-20982.86</v>
      </c>
      <c r="CS43" s="27">
        <f t="shared" si="6"/>
        <v>3573.2965904365919</v>
      </c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  <c r="EA43" s="37"/>
      <c r="EB43" s="37"/>
      <c r="EC43" s="37"/>
      <c r="ED43" s="37"/>
      <c r="EE43" s="37"/>
      <c r="EF43" s="37"/>
      <c r="EG43" s="37"/>
      <c r="EH43" s="37"/>
      <c r="EI43" s="37"/>
      <c r="EJ43" s="37"/>
      <c r="EK43" s="37"/>
      <c r="EL43" s="37"/>
      <c r="EM43" s="37"/>
      <c r="EN43" s="37"/>
      <c r="EO43" s="37"/>
      <c r="EP43" s="37"/>
      <c r="EQ43" s="37"/>
      <c r="ER43" s="37"/>
      <c r="ES43" s="37"/>
      <c r="ET43" s="37"/>
      <c r="EU43" s="37"/>
      <c r="EV43" s="37"/>
      <c r="EW43" s="37"/>
      <c r="EX43" s="37"/>
      <c r="EY43" s="37"/>
      <c r="EZ43" s="37"/>
      <c r="FA43" s="37"/>
      <c r="FB43" s="37"/>
      <c r="FC43" s="37"/>
      <c r="FD43" s="37"/>
      <c r="FE43" s="37"/>
      <c r="FF43" s="37"/>
      <c r="FG43" s="37"/>
      <c r="FH43" s="37"/>
      <c r="FI43" s="37"/>
    </row>
    <row r="44" spans="83:165" x14ac:dyDescent="0.25">
      <c r="CE44" s="1" t="s">
        <v>43</v>
      </c>
      <c r="CF44" s="37">
        <v>-31396.63</v>
      </c>
      <c r="CG44" s="27">
        <f t="shared" si="0"/>
        <v>31396.63</v>
      </c>
      <c r="CH44" s="27">
        <f>Recap!AC48</f>
        <v>888926.79823016259</v>
      </c>
      <c r="CI44" s="27">
        <f>Recap!AD48</f>
        <v>3172302.9380531819</v>
      </c>
      <c r="CJ44" s="27">
        <f>Recap!AE48</f>
        <v>4061229.7362833442</v>
      </c>
      <c r="CK44" s="27">
        <f t="shared" si="1"/>
        <v>6872.1317417168375</v>
      </c>
      <c r="CL44" s="27">
        <f t="shared" si="2"/>
        <v>24524.498258283165</v>
      </c>
      <c r="CM44" s="44">
        <f t="shared" si="3"/>
        <v>0.21888119016967225</v>
      </c>
      <c r="CN44" s="44">
        <f t="shared" si="4"/>
        <v>0.78111880983032778</v>
      </c>
      <c r="CO44" s="37"/>
      <c r="CP44" s="37">
        <v>384.95</v>
      </c>
      <c r="CQ44" s="27">
        <f t="shared" si="5"/>
        <v>26677.061677061676</v>
      </c>
      <c r="CR44" s="37">
        <v>-32803.08</v>
      </c>
      <c r="CS44" s="27">
        <f t="shared" si="6"/>
        <v>6126.0183229383256</v>
      </c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7"/>
      <c r="EY44" s="37"/>
      <c r="EZ44" s="37"/>
      <c r="FA44" s="37"/>
      <c r="FB44" s="37"/>
      <c r="FC44" s="37"/>
      <c r="FD44" s="37"/>
      <c r="FE44" s="37"/>
      <c r="FF44" s="37"/>
      <c r="FG44" s="37"/>
      <c r="FH44" s="37"/>
      <c r="FI44" s="37"/>
    </row>
    <row r="45" spans="83:165" x14ac:dyDescent="0.25">
      <c r="CE45" s="1" t="s">
        <v>44</v>
      </c>
      <c r="CF45" s="38">
        <v>-58618.53</v>
      </c>
      <c r="CG45" s="27">
        <f t="shared" si="0"/>
        <v>58618.53</v>
      </c>
      <c r="CH45" s="27">
        <f>Recap!AC49</f>
        <v>1400039.9674843638</v>
      </c>
      <c r="CI45" s="27">
        <f>Recap!AD49</f>
        <v>6595545.0358885964</v>
      </c>
      <c r="CJ45" s="27">
        <f>Recap!AE49</f>
        <v>7995585.0033729598</v>
      </c>
      <c r="CK45" s="27">
        <f t="shared" si="1"/>
        <v>10264.200155530891</v>
      </c>
      <c r="CL45" s="27">
        <f t="shared" si="2"/>
        <v>48354.32984446911</v>
      </c>
      <c r="CM45" s="44">
        <f t="shared" si="3"/>
        <v>0.17510163007381613</v>
      </c>
      <c r="CN45" s="44">
        <f t="shared" si="4"/>
        <v>0.82489836992618393</v>
      </c>
      <c r="CO45" s="38"/>
      <c r="CP45" s="38">
        <v>762.58</v>
      </c>
      <c r="CQ45" s="27">
        <f t="shared" si="5"/>
        <v>52846.846846846849</v>
      </c>
      <c r="CR45" s="38">
        <v>-62603.03</v>
      </c>
      <c r="CS45" s="27">
        <f t="shared" si="6"/>
        <v>9756.1831531531498</v>
      </c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8"/>
      <c r="DM45" s="38"/>
      <c r="DN45" s="38"/>
      <c r="DO45" s="38"/>
      <c r="DP45" s="38"/>
      <c r="DQ45" s="38"/>
      <c r="DR45" s="38"/>
      <c r="DS45" s="38"/>
      <c r="DT45" s="38"/>
      <c r="DU45" s="38"/>
      <c r="DV45" s="38"/>
      <c r="DW45" s="38"/>
      <c r="DX45" s="38"/>
      <c r="DY45" s="38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8"/>
      <c r="EO45" s="38"/>
      <c r="EP45" s="38"/>
      <c r="EQ45" s="38"/>
      <c r="ER45" s="38"/>
      <c r="ES45" s="38"/>
      <c r="ET45" s="38"/>
      <c r="EU45" s="38"/>
      <c r="EV45" s="38"/>
      <c r="EW45" s="38"/>
      <c r="EX45" s="38"/>
      <c r="EY45" s="38"/>
      <c r="EZ45" s="38"/>
      <c r="FA45" s="38"/>
      <c r="FB45" s="38"/>
      <c r="FC45" s="38"/>
      <c r="FD45" s="38"/>
      <c r="FE45" s="38"/>
      <c r="FF45" s="38"/>
      <c r="FG45" s="38"/>
      <c r="FH45" s="38"/>
      <c r="FI45" s="38"/>
    </row>
    <row r="46" spans="83:165" x14ac:dyDescent="0.25">
      <c r="CE46" s="1" t="s">
        <v>45</v>
      </c>
      <c r="CF46" s="38">
        <v>-14761.02</v>
      </c>
      <c r="CG46" s="27">
        <f t="shared" si="0"/>
        <v>14761.02</v>
      </c>
      <c r="CH46" s="27">
        <f>Recap!AC50</f>
        <v>405503.77642730647</v>
      </c>
      <c r="CI46" s="27">
        <f>Recap!AD50</f>
        <v>1493337.3351812286</v>
      </c>
      <c r="CJ46" s="27">
        <f>Recap!AE50</f>
        <v>1898841.1116085351</v>
      </c>
      <c r="CK46" s="27">
        <f t="shared" si="1"/>
        <v>3152.2644613737439</v>
      </c>
      <c r="CL46" s="27">
        <f t="shared" si="2"/>
        <v>11608.755538626257</v>
      </c>
      <c r="CM46" s="44">
        <f t="shared" si="3"/>
        <v>0.21355329519055888</v>
      </c>
      <c r="CN46" s="44">
        <f t="shared" si="4"/>
        <v>0.78644670480944112</v>
      </c>
      <c r="CO46" s="38"/>
      <c r="CP46" s="38">
        <v>182.43</v>
      </c>
      <c r="CQ46" s="27">
        <f t="shared" si="5"/>
        <v>12642.411642411642</v>
      </c>
      <c r="CR46" s="38">
        <v>-15418.2</v>
      </c>
      <c r="CS46" s="27">
        <f t="shared" si="6"/>
        <v>2775.7883575883588</v>
      </c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  <c r="ER46" s="38"/>
      <c r="ES46" s="38"/>
      <c r="ET46" s="38"/>
      <c r="EU46" s="38"/>
      <c r="EV46" s="38"/>
      <c r="EW46" s="38"/>
      <c r="EX46" s="38"/>
      <c r="EY46" s="38"/>
      <c r="EZ46" s="38"/>
      <c r="FA46" s="38"/>
      <c r="FB46" s="38"/>
      <c r="FC46" s="38"/>
      <c r="FD46" s="38"/>
      <c r="FE46" s="38"/>
      <c r="FF46" s="38"/>
      <c r="FG46" s="38"/>
      <c r="FH46" s="38"/>
      <c r="FI46" s="38"/>
    </row>
    <row r="47" spans="83:165" x14ac:dyDescent="0.25">
      <c r="CE47" s="1" t="s">
        <v>46</v>
      </c>
      <c r="CF47" s="38">
        <v>-17760.61</v>
      </c>
      <c r="CG47" s="27">
        <f t="shared" si="0"/>
        <v>17760.61</v>
      </c>
      <c r="CH47" s="27">
        <f>Recap!AC51</f>
        <v>544913.23656947829</v>
      </c>
      <c r="CI47" s="27">
        <f>Recap!AD51</f>
        <v>1675331.9839436305</v>
      </c>
      <c r="CJ47" s="27">
        <f>Recap!AE51</f>
        <v>2220245.2205131087</v>
      </c>
      <c r="CK47" s="27">
        <f t="shared" si="1"/>
        <v>4358.9741300339856</v>
      </c>
      <c r="CL47" s="27">
        <f t="shared" si="2"/>
        <v>13401.635869966016</v>
      </c>
      <c r="CM47" s="44">
        <f t="shared" si="3"/>
        <v>0.2454293028242828</v>
      </c>
      <c r="CN47" s="44">
        <f t="shared" si="4"/>
        <v>0.75457069717571723</v>
      </c>
      <c r="CO47" s="38"/>
      <c r="CP47" s="38">
        <v>199.69</v>
      </c>
      <c r="CQ47" s="27">
        <f t="shared" si="5"/>
        <v>13838.530838530838</v>
      </c>
      <c r="CR47" s="38">
        <v>-17644.97</v>
      </c>
      <c r="CS47" s="27">
        <f t="shared" si="6"/>
        <v>3806.4391614691631</v>
      </c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8"/>
      <c r="DL47" s="38"/>
      <c r="DM47" s="38"/>
      <c r="DN47" s="38"/>
      <c r="DO47" s="38"/>
      <c r="DP47" s="38"/>
      <c r="DQ47" s="38"/>
      <c r="DR47" s="38"/>
      <c r="DS47" s="38"/>
      <c r="DT47" s="38"/>
      <c r="DU47" s="38"/>
      <c r="DV47" s="38"/>
      <c r="DW47" s="38"/>
      <c r="DX47" s="38"/>
      <c r="DY47" s="38"/>
      <c r="DZ47" s="38"/>
      <c r="EA47" s="38"/>
      <c r="EB47" s="38"/>
      <c r="EC47" s="38"/>
      <c r="ED47" s="38"/>
      <c r="EE47" s="38"/>
      <c r="EF47" s="38"/>
      <c r="EG47" s="38"/>
      <c r="EH47" s="38"/>
      <c r="EI47" s="38"/>
      <c r="EJ47" s="38"/>
      <c r="EK47" s="38"/>
      <c r="EL47" s="38"/>
      <c r="EM47" s="38"/>
      <c r="EN47" s="38"/>
      <c r="EO47" s="38"/>
      <c r="EP47" s="38"/>
      <c r="EQ47" s="38"/>
      <c r="ER47" s="38"/>
      <c r="ES47" s="38"/>
      <c r="ET47" s="38"/>
      <c r="EU47" s="38"/>
      <c r="EV47" s="38"/>
      <c r="EW47" s="38"/>
      <c r="EX47" s="38"/>
      <c r="EY47" s="38"/>
      <c r="EZ47" s="38"/>
      <c r="FA47" s="38"/>
      <c r="FB47" s="38"/>
      <c r="FC47" s="38"/>
      <c r="FD47" s="38"/>
      <c r="FE47" s="38"/>
      <c r="FF47" s="38"/>
      <c r="FG47" s="38"/>
      <c r="FH47" s="38"/>
      <c r="FI47" s="38"/>
    </row>
    <row r="48" spans="83:165" x14ac:dyDescent="0.25">
      <c r="CE48" s="1" t="s">
        <v>47</v>
      </c>
      <c r="CF48" s="38">
        <v>-19383.46</v>
      </c>
      <c r="CG48" s="27">
        <f t="shared" si="0"/>
        <v>19383.46</v>
      </c>
      <c r="CH48" s="27">
        <f>Recap!AC52</f>
        <v>545257.05040288146</v>
      </c>
      <c r="CI48" s="27">
        <f>Recap!AD52</f>
        <v>1945951.7253976741</v>
      </c>
      <c r="CJ48" s="27">
        <f>Recap!AE52</f>
        <v>2491208.7758005555</v>
      </c>
      <c r="CK48" s="27">
        <f t="shared" si="1"/>
        <v>4242.5060191135026</v>
      </c>
      <c r="CL48" s="27">
        <f t="shared" si="2"/>
        <v>15140.953980886496</v>
      </c>
      <c r="CM48" s="44">
        <f t="shared" si="3"/>
        <v>0.21887248298876993</v>
      </c>
      <c r="CN48" s="44">
        <f t="shared" si="4"/>
        <v>0.78112751701123007</v>
      </c>
      <c r="CO48" s="38"/>
      <c r="CP48" s="38">
        <v>235.83</v>
      </c>
      <c r="CQ48" s="27">
        <f t="shared" si="5"/>
        <v>16343.035343035344</v>
      </c>
      <c r="CR48" s="38">
        <v>-20133.580000000002</v>
      </c>
      <c r="CS48" s="27">
        <f t="shared" si="6"/>
        <v>3790.5446569646574</v>
      </c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8"/>
      <c r="DN48" s="38"/>
      <c r="DO48" s="38"/>
      <c r="DP48" s="38"/>
      <c r="DQ48" s="38"/>
      <c r="DR48" s="38"/>
      <c r="DS48" s="38"/>
      <c r="DT48" s="38"/>
      <c r="DU48" s="38"/>
      <c r="DV48" s="38"/>
      <c r="DW48" s="38"/>
      <c r="DX48" s="38"/>
      <c r="DY48" s="38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8"/>
      <c r="EO48" s="38"/>
      <c r="EP48" s="38"/>
      <c r="EQ48" s="38"/>
      <c r="ER48" s="38"/>
      <c r="ES48" s="38"/>
      <c r="ET48" s="38"/>
      <c r="EU48" s="38"/>
      <c r="EV48" s="38"/>
      <c r="EW48" s="38"/>
      <c r="EX48" s="38"/>
      <c r="EY48" s="38"/>
      <c r="EZ48" s="38"/>
      <c r="FA48" s="38"/>
      <c r="FB48" s="38"/>
      <c r="FC48" s="38"/>
      <c r="FD48" s="38"/>
      <c r="FE48" s="38"/>
      <c r="FF48" s="38"/>
      <c r="FG48" s="38"/>
      <c r="FH48" s="38"/>
      <c r="FI48" s="38"/>
    </row>
    <row r="49" spans="83:165" x14ac:dyDescent="0.25">
      <c r="CE49" s="1" t="s">
        <v>48</v>
      </c>
      <c r="CF49" s="39">
        <v>-5487.32</v>
      </c>
      <c r="CG49" s="27">
        <f t="shared" si="0"/>
        <v>5487.32</v>
      </c>
      <c r="CH49" s="27">
        <f>Recap!AC53</f>
        <v>162658.50415536718</v>
      </c>
      <c r="CI49" s="27">
        <f>Recap!AD53</f>
        <v>526907.99578739842</v>
      </c>
      <c r="CJ49" s="27">
        <f>Recap!AE53</f>
        <v>689566.49994276557</v>
      </c>
      <c r="CK49" s="27">
        <f t="shared" si="1"/>
        <v>1294.377356057628</v>
      </c>
      <c r="CL49" s="27">
        <f t="shared" si="2"/>
        <v>4192.9426439423723</v>
      </c>
      <c r="CM49" s="44">
        <f t="shared" si="3"/>
        <v>0.23588515997930284</v>
      </c>
      <c r="CN49" s="44">
        <f t="shared" si="4"/>
        <v>0.76411484002069718</v>
      </c>
      <c r="CP49" s="10">
        <v>65.8</v>
      </c>
      <c r="CQ49" s="27">
        <f t="shared" si="5"/>
        <v>4559.9445599445598</v>
      </c>
      <c r="CR49" s="39">
        <v>-5679.51</v>
      </c>
      <c r="CS49" s="27">
        <f t="shared" si="6"/>
        <v>1119.5654400554404</v>
      </c>
      <c r="CT49" s="39"/>
      <c r="CU49" s="39"/>
      <c r="CV49" s="39"/>
      <c r="CW49" s="39"/>
      <c r="CY49" s="39"/>
      <c r="CZ49" s="39"/>
      <c r="DA49" s="39"/>
      <c r="DB49" s="39"/>
      <c r="DC49" s="39"/>
      <c r="DD49" s="39"/>
      <c r="DE49" s="39"/>
      <c r="DH49" s="39"/>
      <c r="DI49" s="39"/>
      <c r="DJ49" s="39"/>
      <c r="DM49" s="39"/>
      <c r="DO49" s="39"/>
      <c r="DP49" s="39"/>
      <c r="DQ49" s="39"/>
      <c r="DS49" s="39"/>
      <c r="DT49" s="39"/>
      <c r="DU49" s="39"/>
      <c r="DV49" s="39"/>
      <c r="DW49" s="39"/>
      <c r="DX49" s="39"/>
      <c r="DY49" s="39"/>
      <c r="DZ49" s="39"/>
      <c r="EA49" s="39"/>
      <c r="EC49" s="39"/>
      <c r="ED49" s="39"/>
      <c r="EF49" s="39"/>
      <c r="EG49" s="39"/>
      <c r="EH49" s="39"/>
      <c r="EJ49" s="39"/>
      <c r="EK49" s="39"/>
      <c r="EL49" s="39"/>
      <c r="EN49" s="39"/>
      <c r="EO49" s="39"/>
      <c r="EQ49" s="39"/>
      <c r="ER49" s="39"/>
      <c r="ES49" s="39"/>
      <c r="ET49" s="39"/>
      <c r="EU49" s="39"/>
      <c r="EV49" s="39"/>
      <c r="EW49" s="39"/>
      <c r="EX49" s="39"/>
      <c r="EZ49" s="39"/>
      <c r="FA49" s="39"/>
      <c r="FB49" s="39"/>
      <c r="FC49" s="39"/>
      <c r="FD49" s="39"/>
      <c r="FG49" s="39"/>
      <c r="FI49" s="39"/>
    </row>
    <row r="50" spans="83:165" x14ac:dyDescent="0.25">
      <c r="CE50" s="1" t="s">
        <v>49</v>
      </c>
      <c r="CF50" s="39">
        <v>-12980.73</v>
      </c>
      <c r="CG50" s="27">
        <f t="shared" si="0"/>
        <v>12980.73</v>
      </c>
      <c r="CH50" s="27">
        <f>Recap!AC54</f>
        <v>436563.32181385683</v>
      </c>
      <c r="CI50" s="27">
        <f>Recap!AD54</f>
        <v>1382942.9048418696</v>
      </c>
      <c r="CJ50" s="27">
        <f>Recap!AE54</f>
        <v>1819506.2266557263</v>
      </c>
      <c r="CK50" s="27">
        <f t="shared" si="1"/>
        <v>3114.5321325910677</v>
      </c>
      <c r="CL50" s="27">
        <f t="shared" si="2"/>
        <v>9866.1978674089332</v>
      </c>
      <c r="CM50" s="44">
        <f t="shared" si="3"/>
        <v>0.23993505238850724</v>
      </c>
      <c r="CN50" s="44">
        <f t="shared" si="4"/>
        <v>0.76006494761149279</v>
      </c>
      <c r="CP50" s="10">
        <v>155.55000000000001</v>
      </c>
      <c r="CQ50" s="27">
        <f t="shared" si="5"/>
        <v>10779.62577962578</v>
      </c>
      <c r="CR50" s="39">
        <v>-13820.73</v>
      </c>
      <c r="CS50" s="27">
        <f t="shared" si="6"/>
        <v>3041.1042203742199</v>
      </c>
    </row>
    <row r="51" spans="83:165" x14ac:dyDescent="0.25">
      <c r="CE51" s="1" t="s">
        <v>50</v>
      </c>
      <c r="CF51" s="39">
        <v>-12547.64</v>
      </c>
      <c r="CG51" s="27">
        <f t="shared" si="0"/>
        <v>12547.64</v>
      </c>
      <c r="CH51" s="27">
        <f>Recap!AC55</f>
        <v>321744.41705933952</v>
      </c>
      <c r="CI51" s="27">
        <f>Recap!AD55</f>
        <v>1183779.4215889855</v>
      </c>
      <c r="CJ51" s="27">
        <f>Recap!AE55</f>
        <v>1505523.8386483251</v>
      </c>
      <c r="CK51" s="27">
        <f t="shared" si="1"/>
        <v>2681.5471224255275</v>
      </c>
      <c r="CL51" s="27">
        <f t="shared" si="2"/>
        <v>9866.0928775744705</v>
      </c>
      <c r="CM51" s="44">
        <f t="shared" si="3"/>
        <v>0.21370928098236225</v>
      </c>
      <c r="CN51" s="44">
        <f t="shared" si="4"/>
        <v>0.7862907190176377</v>
      </c>
      <c r="CO51" s="39"/>
      <c r="CP51" s="39">
        <v>156.80000000000001</v>
      </c>
      <c r="CQ51" s="27">
        <f t="shared" si="5"/>
        <v>10866.250866250866</v>
      </c>
      <c r="CR51" s="39">
        <v>-13092.37</v>
      </c>
      <c r="CS51" s="27">
        <f t="shared" si="6"/>
        <v>2226.1191337491346</v>
      </c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  <c r="DS51" s="39"/>
      <c r="DT51" s="39"/>
      <c r="DU51" s="39"/>
      <c r="DV51" s="39"/>
      <c r="DW51" s="39"/>
      <c r="DX51" s="39"/>
      <c r="DY51" s="39"/>
      <c r="DZ51" s="39"/>
      <c r="EA51" s="39"/>
      <c r="EB51" s="39"/>
      <c r="EC51" s="39"/>
      <c r="ED51" s="39"/>
      <c r="EE51" s="39"/>
      <c r="EF51" s="39"/>
      <c r="EG51" s="39"/>
      <c r="EH51" s="39"/>
      <c r="EI51" s="39"/>
      <c r="EJ51" s="39"/>
      <c r="EK51" s="39"/>
      <c r="EL51" s="39"/>
      <c r="EM51" s="39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</row>
    <row r="52" spans="83:165" x14ac:dyDescent="0.25">
      <c r="CE52" s="1" t="s">
        <v>51</v>
      </c>
      <c r="CF52" s="39">
        <v>-5175.41</v>
      </c>
      <c r="CG52" s="27">
        <f t="shared" si="0"/>
        <v>5175.41</v>
      </c>
      <c r="CH52" s="27">
        <f>Recap!AC56</f>
        <v>172498.78160054388</v>
      </c>
      <c r="CI52" s="27">
        <f>Recap!AD56</f>
        <v>532873.5725524344</v>
      </c>
      <c r="CJ52" s="27">
        <f>Recap!AE56</f>
        <v>705372.35415297828</v>
      </c>
      <c r="CK52" s="27">
        <f t="shared" si="1"/>
        <v>1265.64631293964</v>
      </c>
      <c r="CL52" s="27">
        <f t="shared" si="2"/>
        <v>3909.7636870603596</v>
      </c>
      <c r="CM52" s="44">
        <f t="shared" si="3"/>
        <v>0.24454996086100228</v>
      </c>
      <c r="CN52" s="44">
        <f t="shared" si="4"/>
        <v>0.75545003913899766</v>
      </c>
      <c r="CO52" s="39"/>
      <c r="CP52" s="39">
        <v>64.650000000000006</v>
      </c>
      <c r="CQ52" s="27">
        <f t="shared" si="5"/>
        <v>4480.2494802494803</v>
      </c>
      <c r="CR52" s="39">
        <v>-5663.36</v>
      </c>
      <c r="CS52" s="27">
        <f t="shared" si="6"/>
        <v>1183.1105197505194</v>
      </c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</row>
    <row r="53" spans="83:165" x14ac:dyDescent="0.25">
      <c r="CE53" s="1" t="s">
        <v>52</v>
      </c>
      <c r="CF53" s="39">
        <v>-23217.88</v>
      </c>
      <c r="CG53" s="27">
        <f t="shared" si="0"/>
        <v>23217.88</v>
      </c>
      <c r="CH53" s="27">
        <f>Recap!AC57</f>
        <v>706907.98340251809</v>
      </c>
      <c r="CI53" s="27">
        <f>Recap!AD57</f>
        <v>2287972.7182807876</v>
      </c>
      <c r="CJ53" s="27">
        <f>Recap!AE57</f>
        <v>2994880.7016833057</v>
      </c>
      <c r="CK53" s="27">
        <f t="shared" si="1"/>
        <v>5480.3200409474084</v>
      </c>
      <c r="CL53" s="27">
        <f t="shared" si="2"/>
        <v>17737.559959052593</v>
      </c>
      <c r="CM53" s="44">
        <f t="shared" si="3"/>
        <v>0.23603877877512539</v>
      </c>
      <c r="CN53" s="44">
        <f t="shared" si="4"/>
        <v>0.76396122122487464</v>
      </c>
      <c r="CP53" s="10">
        <v>280.33</v>
      </c>
      <c r="CQ53" s="27">
        <f t="shared" si="5"/>
        <v>19426.888426888425</v>
      </c>
      <c r="CR53" s="39">
        <v>-24312.11</v>
      </c>
      <c r="CS53" s="27">
        <f t="shared" si="6"/>
        <v>4885.2215731115757</v>
      </c>
    </row>
    <row r="54" spans="83:165" x14ac:dyDescent="0.25">
      <c r="CE54" s="1" t="s">
        <v>53</v>
      </c>
      <c r="CF54" s="39">
        <v>-16406.98</v>
      </c>
      <c r="CG54" s="27">
        <f t="shared" si="0"/>
        <v>16406.98</v>
      </c>
      <c r="CH54" s="27">
        <f>Recap!AC58</f>
        <v>517828.82425198721</v>
      </c>
      <c r="CI54" s="27">
        <f>Recap!AD58</f>
        <v>1616549.2825105076</v>
      </c>
      <c r="CJ54" s="27">
        <f>Recap!AE58</f>
        <v>2134378.1067624949</v>
      </c>
      <c r="CK54" s="27">
        <f t="shared" si="1"/>
        <v>3980.5539309119567</v>
      </c>
      <c r="CL54" s="27">
        <f t="shared" si="2"/>
        <v>12426.426069088044</v>
      </c>
      <c r="CM54" s="44">
        <f t="shared" si="3"/>
        <v>0.24261344445546693</v>
      </c>
      <c r="CN54" s="44">
        <f t="shared" si="4"/>
        <v>0.75738655554453305</v>
      </c>
      <c r="CP54" s="10">
        <v>199.52</v>
      </c>
      <c r="CQ54" s="27">
        <f t="shared" si="5"/>
        <v>13826.749826749827</v>
      </c>
      <c r="CR54" s="39">
        <v>-17383.45</v>
      </c>
      <c r="CS54" s="27">
        <f t="shared" si="6"/>
        <v>3556.700173250174</v>
      </c>
    </row>
    <row r="55" spans="83:165" x14ac:dyDescent="0.25">
      <c r="CE55" s="1" t="s">
        <v>54</v>
      </c>
      <c r="CF55" s="39">
        <v>-27059.58</v>
      </c>
      <c r="CG55" s="27">
        <f t="shared" si="0"/>
        <v>27059.58</v>
      </c>
      <c r="CH55" s="27">
        <f>Recap!AC59</f>
        <v>822849.63508677366</v>
      </c>
      <c r="CI55" s="27">
        <f>Recap!AD59</f>
        <v>2751209.6628421685</v>
      </c>
      <c r="CJ55" s="27">
        <f>Recap!AE59</f>
        <v>3574059.2979289424</v>
      </c>
      <c r="CK55" s="27">
        <f t="shared" si="1"/>
        <v>6229.8813960651978</v>
      </c>
      <c r="CL55" s="27">
        <f t="shared" si="2"/>
        <v>20829.698603934801</v>
      </c>
      <c r="CM55" s="44">
        <f t="shared" si="3"/>
        <v>0.23022831086311013</v>
      </c>
      <c r="CN55" s="44">
        <f t="shared" si="4"/>
        <v>0.76977168913688976</v>
      </c>
      <c r="CP55" s="10">
        <v>331.18</v>
      </c>
      <c r="CQ55" s="27">
        <f t="shared" si="5"/>
        <v>22950.79695079695</v>
      </c>
      <c r="CR55" s="39">
        <v>-28672.47</v>
      </c>
      <c r="CS55" s="27">
        <f t="shared" si="6"/>
        <v>5721.6730492030511</v>
      </c>
    </row>
    <row r="56" spans="83:165" x14ac:dyDescent="0.25">
      <c r="CE56" s="1" t="s">
        <v>55</v>
      </c>
      <c r="CF56" s="39">
        <v>-6651.1</v>
      </c>
      <c r="CG56" s="27">
        <f t="shared" si="0"/>
        <v>6651.1</v>
      </c>
      <c r="CH56" s="27">
        <f>Recap!AC60</f>
        <v>183862.91501754918</v>
      </c>
      <c r="CI56" s="27">
        <f>Recap!AD60</f>
        <v>645521.5730976226</v>
      </c>
      <c r="CJ56" s="27">
        <f>Recap!AE60</f>
        <v>829384.48811517179</v>
      </c>
      <c r="CK56" s="27">
        <f t="shared" si="1"/>
        <v>1474.4556373996299</v>
      </c>
      <c r="CL56" s="27">
        <f t="shared" si="2"/>
        <v>5176.6443626003702</v>
      </c>
      <c r="CM56" s="44">
        <f t="shared" si="3"/>
        <v>0.22168598237879897</v>
      </c>
      <c r="CN56" s="44">
        <f t="shared" si="4"/>
        <v>0.778314017621201</v>
      </c>
      <c r="CP56" s="10">
        <v>81.599999999999994</v>
      </c>
      <c r="CQ56" s="27">
        <f t="shared" si="5"/>
        <v>5654.8856548856547</v>
      </c>
      <c r="CR56" s="39">
        <v>-6909.93</v>
      </c>
      <c r="CS56" s="27">
        <f t="shared" si="6"/>
        <v>1255.0443451143456</v>
      </c>
    </row>
    <row r="57" spans="83:165" x14ac:dyDescent="0.25">
      <c r="CE57" s="1" t="s">
        <v>56</v>
      </c>
      <c r="CF57" s="39">
        <v>-20658.32</v>
      </c>
      <c r="CG57" s="27">
        <f t="shared" si="0"/>
        <v>20658.32</v>
      </c>
      <c r="CH57" s="27">
        <f>Recap!AC61</f>
        <v>600646.40164198598</v>
      </c>
      <c r="CI57" s="27">
        <f>Recap!AD61</f>
        <v>2049847.8440632094</v>
      </c>
      <c r="CJ57" s="27">
        <f>Recap!AE61</f>
        <v>2650494.2457051952</v>
      </c>
      <c r="CK57" s="27">
        <f t="shared" si="1"/>
        <v>4681.5214151379096</v>
      </c>
      <c r="CL57" s="27">
        <f t="shared" si="2"/>
        <v>15976.798584862092</v>
      </c>
      <c r="CM57" s="44">
        <f t="shared" si="3"/>
        <v>0.22661675369235784</v>
      </c>
      <c r="CN57" s="44">
        <f t="shared" si="4"/>
        <v>0.77338324630764221</v>
      </c>
      <c r="CP57" s="10">
        <v>251.99</v>
      </c>
      <c r="CQ57" s="27">
        <f t="shared" si="5"/>
        <v>17462.924462924464</v>
      </c>
      <c r="CR57" s="39">
        <v>-21603.439999999999</v>
      </c>
      <c r="CS57" s="27">
        <f t="shared" si="6"/>
        <v>4140.5155370755347</v>
      </c>
    </row>
    <row r="58" spans="83:165" x14ac:dyDescent="0.25">
      <c r="CE58" s="1" t="s">
        <v>57</v>
      </c>
      <c r="CF58" s="39">
        <v>-15531.56</v>
      </c>
      <c r="CG58" s="27">
        <f t="shared" si="0"/>
        <v>15531.56</v>
      </c>
      <c r="CH58" s="27">
        <f>Recap!AC62</f>
        <v>440138.03223492444</v>
      </c>
      <c r="CI58" s="27">
        <f>Recap!AD62</f>
        <v>1582550.516044586</v>
      </c>
      <c r="CJ58" s="27">
        <f>Recap!AE62</f>
        <v>2022688.5482795103</v>
      </c>
      <c r="CK58" s="27">
        <f t="shared" si="1"/>
        <v>3379.6751663786094</v>
      </c>
      <c r="CL58" s="27">
        <f t="shared" si="2"/>
        <v>12151.884833621389</v>
      </c>
      <c r="CM58" s="44">
        <f t="shared" si="3"/>
        <v>0.21760049643297968</v>
      </c>
      <c r="CN58" s="44">
        <f t="shared" si="4"/>
        <v>0.78239950356702037</v>
      </c>
      <c r="CP58" s="10">
        <v>189.64</v>
      </c>
      <c r="CQ58" s="27">
        <f t="shared" si="5"/>
        <v>13142.065142065141</v>
      </c>
      <c r="CR58" s="39">
        <v>-16211.99</v>
      </c>
      <c r="CS58" s="27">
        <f t="shared" si="6"/>
        <v>3069.9248579348587</v>
      </c>
    </row>
    <row r="59" spans="83:165" x14ac:dyDescent="0.25">
      <c r="CE59" s="1" t="s">
        <v>58</v>
      </c>
      <c r="CF59" s="39">
        <v>-12278.85</v>
      </c>
      <c r="CG59" s="27">
        <f t="shared" si="0"/>
        <v>12278.85</v>
      </c>
      <c r="CH59" s="27">
        <f>Recap!AC63</f>
        <v>372390.67629906099</v>
      </c>
      <c r="CI59" s="27">
        <f>Recap!AD63</f>
        <v>1212565.8178065426</v>
      </c>
      <c r="CJ59" s="27">
        <f>Recap!AE63</f>
        <v>1584956.4941056035</v>
      </c>
      <c r="CK59" s="27">
        <f t="shared" si="1"/>
        <v>2884.9556897490866</v>
      </c>
      <c r="CL59" s="27">
        <f t="shared" si="2"/>
        <v>9393.8943102509147</v>
      </c>
      <c r="CM59" s="44">
        <f t="shared" si="3"/>
        <v>0.23495324804432713</v>
      </c>
      <c r="CN59" s="44">
        <f t="shared" si="4"/>
        <v>0.76504675195567295</v>
      </c>
      <c r="CP59" s="10">
        <v>146.38999999999999</v>
      </c>
      <c r="CQ59" s="27">
        <f t="shared" si="5"/>
        <v>10144.837144837144</v>
      </c>
      <c r="CR59" s="39">
        <v>-12735.07</v>
      </c>
      <c r="CS59" s="27">
        <f t="shared" si="6"/>
        <v>2590.2328551628561</v>
      </c>
    </row>
    <row r="60" spans="83:165" x14ac:dyDescent="0.25">
      <c r="CE60" s="1" t="s">
        <v>59</v>
      </c>
      <c r="CF60" s="39">
        <v>-3212.77</v>
      </c>
      <c r="CG60" s="27">
        <f t="shared" si="0"/>
        <v>3212.77</v>
      </c>
      <c r="CH60" s="27">
        <f>Recap!AC64</f>
        <v>123696.5742026737</v>
      </c>
      <c r="CI60" s="27">
        <f>Recap!AD64</f>
        <v>299774.54977859673</v>
      </c>
      <c r="CJ60" s="27">
        <f>Recap!AE64</f>
        <v>423471.12398127042</v>
      </c>
      <c r="CK60" s="27">
        <f t="shared" si="1"/>
        <v>938.4551158172967</v>
      </c>
      <c r="CL60" s="27">
        <f t="shared" si="2"/>
        <v>2274.3148841827033</v>
      </c>
      <c r="CM60" s="44">
        <f t="shared" si="3"/>
        <v>0.29210155592130677</v>
      </c>
      <c r="CN60" s="44">
        <f t="shared" si="4"/>
        <v>0.70789844407869329</v>
      </c>
      <c r="CP60" s="10">
        <v>36.94</v>
      </c>
      <c r="CQ60" s="27">
        <f t="shared" si="5"/>
        <v>2559.9445599445598</v>
      </c>
      <c r="CR60" s="39">
        <v>-3402.62</v>
      </c>
      <c r="CS60" s="27">
        <f t="shared" si="6"/>
        <v>842.67544005544005</v>
      </c>
    </row>
    <row r="61" spans="83:165" x14ac:dyDescent="0.25">
      <c r="CE61" s="1" t="s">
        <v>60</v>
      </c>
      <c r="CF61" s="39">
        <v>-81866.95</v>
      </c>
      <c r="CG61" s="27">
        <f t="shared" si="0"/>
        <v>81866.95</v>
      </c>
      <c r="CH61" s="27">
        <f>Recap!AC65</f>
        <v>2082842.9291317477</v>
      </c>
      <c r="CI61" s="27">
        <f>Recap!AD65</f>
        <v>8753660.9870386943</v>
      </c>
      <c r="CJ61" s="27">
        <f>Recap!AE65</f>
        <v>10836503.916170442</v>
      </c>
      <c r="CK61" s="27">
        <f t="shared" si="1"/>
        <v>15735.333024024016</v>
      </c>
      <c r="CL61" s="27">
        <f t="shared" si="2"/>
        <v>66131.61697597598</v>
      </c>
      <c r="CM61" s="44">
        <f t="shared" si="3"/>
        <v>0.19220617140401608</v>
      </c>
      <c r="CN61" s="44">
        <f t="shared" si="4"/>
        <v>0.80779382859598392</v>
      </c>
      <c r="CP61" s="10">
        <v>1024.3800000000001</v>
      </c>
      <c r="CQ61" s="27">
        <f t="shared" si="5"/>
        <v>70989.604989604995</v>
      </c>
      <c r="CR61" s="39">
        <v>-85502.19</v>
      </c>
      <c r="CS61" s="27">
        <f t="shared" si="6"/>
        <v>14512.585010395007</v>
      </c>
    </row>
    <row r="62" spans="83:165" x14ac:dyDescent="0.25">
      <c r="CE62" s="1" t="s">
        <v>61</v>
      </c>
      <c r="CF62" s="39">
        <v>-13660.45</v>
      </c>
      <c r="CG62" s="27">
        <f t="shared" si="0"/>
        <v>13660.45</v>
      </c>
      <c r="CH62" s="27">
        <f>Recap!AC66</f>
        <v>417258.81006865436</v>
      </c>
      <c r="CI62" s="27">
        <f>Recap!AD66</f>
        <v>1279476.4376786973</v>
      </c>
      <c r="CJ62" s="27">
        <f>Recap!AE66</f>
        <v>1696735.2477473516</v>
      </c>
      <c r="CK62" s="27">
        <f t="shared" si="1"/>
        <v>3359.3591690688368</v>
      </c>
      <c r="CL62" s="27">
        <f t="shared" si="2"/>
        <v>10301.090830931165</v>
      </c>
      <c r="CM62" s="44">
        <f t="shared" si="3"/>
        <v>0.24591863145568676</v>
      </c>
      <c r="CN62" s="44">
        <f t="shared" si="4"/>
        <v>0.75408136854431318</v>
      </c>
      <c r="CP62" s="10">
        <v>163.46</v>
      </c>
      <c r="CQ62" s="27">
        <f t="shared" si="5"/>
        <v>11327.789327789329</v>
      </c>
      <c r="CR62" s="39">
        <v>-14224.13</v>
      </c>
      <c r="CS62" s="27">
        <f t="shared" si="6"/>
        <v>2896.3406722106702</v>
      </c>
    </row>
    <row r="63" spans="83:165" x14ac:dyDescent="0.25">
      <c r="CE63" s="1" t="s">
        <v>62</v>
      </c>
      <c r="CF63" s="39">
        <v>-2535.56</v>
      </c>
      <c r="CG63" s="27">
        <f t="shared" si="0"/>
        <v>2535.56</v>
      </c>
      <c r="CH63" s="27">
        <f>Recap!AC67</f>
        <v>74876.917876768755</v>
      </c>
      <c r="CI63" s="27">
        <f>Recap!AD67</f>
        <v>250572.85783450224</v>
      </c>
      <c r="CJ63" s="27">
        <f>Recap!AE67</f>
        <v>325449.77571127098</v>
      </c>
      <c r="CK63" s="27">
        <f t="shared" si="1"/>
        <v>583.36164920283488</v>
      </c>
      <c r="CL63" s="27">
        <f t="shared" si="2"/>
        <v>1952.1983507971652</v>
      </c>
      <c r="CM63" s="44">
        <f t="shared" si="3"/>
        <v>0.2300721139325573</v>
      </c>
      <c r="CN63" s="44">
        <f t="shared" si="4"/>
        <v>0.76992788606744278</v>
      </c>
      <c r="CP63" s="10">
        <v>31.4</v>
      </c>
      <c r="CQ63" s="27">
        <f t="shared" si="5"/>
        <v>2176.0221760221757</v>
      </c>
      <c r="CR63" s="39">
        <v>-2679.8</v>
      </c>
      <c r="CS63" s="27">
        <f t="shared" si="6"/>
        <v>503.77782397782448</v>
      </c>
    </row>
    <row r="64" spans="83:165" x14ac:dyDescent="0.25">
      <c r="CE64" s="1" t="s">
        <v>63</v>
      </c>
      <c r="CF64" s="39">
        <v>-14533.36</v>
      </c>
      <c r="CG64" s="27">
        <f t="shared" si="0"/>
        <v>14533.36</v>
      </c>
      <c r="CH64" s="27">
        <f>Recap!AC68</f>
        <v>407658.43500783853</v>
      </c>
      <c r="CI64" s="27">
        <f>Recap!AD68</f>
        <v>1421428.8804566618</v>
      </c>
      <c r="CJ64" s="27">
        <f>Recap!AE68</f>
        <v>1829087.3154645003</v>
      </c>
      <c r="CK64" s="27">
        <f t="shared" si="1"/>
        <v>3239.1273740263982</v>
      </c>
      <c r="CL64" s="27">
        <f t="shared" si="2"/>
        <v>11294.232625973602</v>
      </c>
      <c r="CM64" s="44">
        <f t="shared" si="3"/>
        <v>0.22287532779938002</v>
      </c>
      <c r="CN64" s="44">
        <f t="shared" si="4"/>
        <v>0.77712467220061998</v>
      </c>
      <c r="CP64" s="10">
        <v>176.28</v>
      </c>
      <c r="CQ64" s="27">
        <f t="shared" si="5"/>
        <v>12216.216216216217</v>
      </c>
      <c r="CR64" s="39">
        <v>-15034.66</v>
      </c>
      <c r="CS64" s="27">
        <f t="shared" si="6"/>
        <v>2818.4437837837831</v>
      </c>
    </row>
    <row r="65" spans="83:97" x14ac:dyDescent="0.25">
      <c r="CE65" s="1" t="s">
        <v>64</v>
      </c>
      <c r="CF65" s="39">
        <v>-6121</v>
      </c>
      <c r="CG65" s="27">
        <f t="shared" si="0"/>
        <v>6121</v>
      </c>
      <c r="CH65" s="27">
        <f>Recap!AC69</f>
        <v>243592.08160261597</v>
      </c>
      <c r="CI65" s="27">
        <f>Recap!AD69</f>
        <v>610003.66298515</v>
      </c>
      <c r="CJ65" s="27">
        <f>Recap!AE69</f>
        <v>853595.74458776601</v>
      </c>
      <c r="CK65" s="27">
        <f t="shared" si="1"/>
        <v>1746.7602678943606</v>
      </c>
      <c r="CL65" s="27">
        <f t="shared" si="2"/>
        <v>4374.2397321056387</v>
      </c>
      <c r="CM65" s="44">
        <f t="shared" si="3"/>
        <v>0.28537171506197689</v>
      </c>
      <c r="CN65" s="44">
        <f t="shared" si="4"/>
        <v>0.71462828493802311</v>
      </c>
      <c r="CP65" s="10">
        <v>67.959999999999994</v>
      </c>
      <c r="CQ65" s="27">
        <f t="shared" si="5"/>
        <v>4709.6327096327095</v>
      </c>
      <c r="CR65" s="39">
        <v>-6399.72</v>
      </c>
      <c r="CS65" s="27">
        <f t="shared" si="6"/>
        <v>1690.0872903672907</v>
      </c>
    </row>
    <row r="66" spans="83:97" x14ac:dyDescent="0.25">
      <c r="CE66" s="1" t="s">
        <v>65</v>
      </c>
      <c r="CF66" s="39">
        <v>-9422.64</v>
      </c>
      <c r="CG66" s="27">
        <f t="shared" ref="CG66:CG82" si="7">CF66*-1</f>
        <v>9422.64</v>
      </c>
      <c r="CH66" s="27">
        <f>Recap!AC70</f>
        <v>264860.44240448409</v>
      </c>
      <c r="CI66" s="27">
        <f>Recap!AD70</f>
        <v>936253.71939287148</v>
      </c>
      <c r="CJ66" s="27">
        <f>Recap!AE70</f>
        <v>1201114.1617973556</v>
      </c>
      <c r="CK66" s="27">
        <f t="shared" ref="CK66:CK82" si="8">CG66*CH66/CJ66</f>
        <v>2077.8079872804333</v>
      </c>
      <c r="CL66" s="27">
        <f t="shared" ref="CL66:CL82" si="9">CG66*CI66/CJ66</f>
        <v>7344.8320127195657</v>
      </c>
      <c r="CM66" s="44">
        <f t="shared" ref="CM66:CM82" si="10">CH66/CJ66</f>
        <v>0.22051229668972103</v>
      </c>
      <c r="CN66" s="44">
        <f t="shared" ref="CN66:CN82" si="11">CI66/CJ66</f>
        <v>0.77948770331027895</v>
      </c>
      <c r="CP66" s="10">
        <v>114.92</v>
      </c>
      <c r="CQ66" s="27">
        <f t="shared" si="5"/>
        <v>7963.9639639639636</v>
      </c>
      <c r="CR66" s="39">
        <v>-9786.7800000000007</v>
      </c>
      <c r="CS66" s="27">
        <f t="shared" si="6"/>
        <v>1822.8160360360371</v>
      </c>
    </row>
    <row r="67" spans="83:97" x14ac:dyDescent="0.25">
      <c r="CE67" s="1" t="s">
        <v>66</v>
      </c>
      <c r="CF67" s="39">
        <v>-13887.84</v>
      </c>
      <c r="CG67" s="27">
        <f t="shared" si="7"/>
        <v>13887.84</v>
      </c>
      <c r="CH67" s="27">
        <f>Recap!AC71</f>
        <v>442068.88004452595</v>
      </c>
      <c r="CI67" s="27">
        <f>Recap!AD71</f>
        <v>1231516.246096581</v>
      </c>
      <c r="CJ67" s="27">
        <f>Recap!AE71</f>
        <v>1673585.1261411069</v>
      </c>
      <c r="CK67" s="27">
        <f t="shared" si="8"/>
        <v>3668.401313528364</v>
      </c>
      <c r="CL67" s="27">
        <f t="shared" si="9"/>
        <v>10219.438686471636</v>
      </c>
      <c r="CM67" s="44">
        <f t="shared" si="10"/>
        <v>0.26414484279256989</v>
      </c>
      <c r="CN67" s="44">
        <f t="shared" si="11"/>
        <v>0.73585515720743011</v>
      </c>
      <c r="CP67" s="10">
        <v>164.96</v>
      </c>
      <c r="CQ67" s="27">
        <f t="shared" ref="CQ67:CQ82" si="12">CP67/0.01443</f>
        <v>11431.739431739432</v>
      </c>
      <c r="CR67" s="39">
        <v>-14449.71</v>
      </c>
      <c r="CS67" s="27">
        <f t="shared" ref="CS67:CS82" si="13">-CR67-CQ67</f>
        <v>3017.9705682605672</v>
      </c>
    </row>
    <row r="68" spans="83:97" x14ac:dyDescent="0.25">
      <c r="CE68" s="1" t="s">
        <v>67</v>
      </c>
      <c r="CF68" s="39">
        <v>-5422.44</v>
      </c>
      <c r="CG68" s="27">
        <f t="shared" si="7"/>
        <v>5422.44</v>
      </c>
      <c r="CH68" s="27">
        <f>Recap!AC72</f>
        <v>230677.85643926999</v>
      </c>
      <c r="CI68" s="27">
        <f>Recap!AD72</f>
        <v>486381.13645979465</v>
      </c>
      <c r="CJ68" s="27">
        <f>Recap!AE72</f>
        <v>717058.99289906467</v>
      </c>
      <c r="CK68" s="27">
        <f t="shared" si="8"/>
        <v>1744.398784838372</v>
      </c>
      <c r="CL68" s="27">
        <f t="shared" si="9"/>
        <v>3678.0412151616274</v>
      </c>
      <c r="CM68" s="44">
        <f t="shared" si="10"/>
        <v>0.32169996990992467</v>
      </c>
      <c r="CN68" s="44">
        <f t="shared" si="11"/>
        <v>0.67830003009007533</v>
      </c>
      <c r="CP68" s="10">
        <v>59.3</v>
      </c>
      <c r="CQ68" s="27">
        <f t="shared" si="12"/>
        <v>4109.4941094941096</v>
      </c>
      <c r="CR68" s="39">
        <v>-5685.4</v>
      </c>
      <c r="CS68" s="27">
        <f t="shared" si="13"/>
        <v>1575.9058905058901</v>
      </c>
    </row>
    <row r="69" spans="83:97" x14ac:dyDescent="0.25">
      <c r="CE69" s="1" t="s">
        <v>68</v>
      </c>
      <c r="CF69" s="39">
        <v>-13122.1</v>
      </c>
      <c r="CG69" s="27">
        <f t="shared" si="7"/>
        <v>13122.1</v>
      </c>
      <c r="CH69" s="27">
        <f>Recap!AC73</f>
        <v>421636.14609929727</v>
      </c>
      <c r="CI69" s="27">
        <f>Recap!AD73</f>
        <v>1309483.2277422547</v>
      </c>
      <c r="CJ69" s="27">
        <f>Recap!AE73</f>
        <v>1731119.3738415521</v>
      </c>
      <c r="CK69" s="27">
        <f t="shared" si="8"/>
        <v>3196.0543890464232</v>
      </c>
      <c r="CL69" s="27">
        <f t="shared" si="9"/>
        <v>9926.0456109535771</v>
      </c>
      <c r="CM69" s="44">
        <f t="shared" si="10"/>
        <v>0.24356272159535619</v>
      </c>
      <c r="CN69" s="44">
        <f t="shared" si="11"/>
        <v>0.75643727840464381</v>
      </c>
      <c r="CP69" s="10">
        <v>152.05000000000001</v>
      </c>
      <c r="CQ69" s="27">
        <f t="shared" si="12"/>
        <v>10537.075537075538</v>
      </c>
      <c r="CR69" s="39">
        <v>-13497.25</v>
      </c>
      <c r="CS69" s="27">
        <f t="shared" si="13"/>
        <v>2960.1744629244622</v>
      </c>
    </row>
    <row r="70" spans="83:97" x14ac:dyDescent="0.25">
      <c r="CE70" s="1" t="s">
        <v>69</v>
      </c>
      <c r="CF70" s="39">
        <v>-11333.88</v>
      </c>
      <c r="CG70" s="27">
        <f t="shared" si="7"/>
        <v>11333.88</v>
      </c>
      <c r="CH70" s="27">
        <f>Recap!AC74</f>
        <v>326503.02707717358</v>
      </c>
      <c r="CI70" s="27">
        <f>Recap!AD74</f>
        <v>1092799.6085260238</v>
      </c>
      <c r="CJ70" s="27">
        <f>Recap!AE74</f>
        <v>1419302.6356031974</v>
      </c>
      <c r="CK70" s="27">
        <f t="shared" si="8"/>
        <v>2607.2988492385343</v>
      </c>
      <c r="CL70" s="27">
        <f t="shared" si="9"/>
        <v>8726.5811507614653</v>
      </c>
      <c r="CM70" s="44">
        <f t="shared" si="10"/>
        <v>0.23004468454214574</v>
      </c>
      <c r="CN70" s="44">
        <f t="shared" si="11"/>
        <v>0.76995531545785423</v>
      </c>
      <c r="CP70" s="10">
        <v>138.18</v>
      </c>
      <c r="CQ70" s="27">
        <f t="shared" si="12"/>
        <v>9575.8835758835758</v>
      </c>
      <c r="CR70" s="39">
        <v>-11854.17</v>
      </c>
      <c r="CS70" s="27">
        <f t="shared" si="13"/>
        <v>2278.2864241164243</v>
      </c>
    </row>
    <row r="71" spans="83:97" x14ac:dyDescent="0.25">
      <c r="CE71" s="1" t="s">
        <v>70</v>
      </c>
      <c r="CF71" s="39">
        <v>-9833.98</v>
      </c>
      <c r="CG71" s="27">
        <f t="shared" si="7"/>
        <v>9833.98</v>
      </c>
      <c r="CH71" s="27">
        <f>Recap!AC75</f>
        <v>286810.74936468987</v>
      </c>
      <c r="CI71" s="27">
        <f>Recap!AD75</f>
        <v>964778.14127812779</v>
      </c>
      <c r="CJ71" s="27">
        <f>Recap!AE75</f>
        <v>1251588.8906428176</v>
      </c>
      <c r="CK71" s="27">
        <f t="shared" si="8"/>
        <v>2253.5284502156014</v>
      </c>
      <c r="CL71" s="27">
        <f t="shared" si="9"/>
        <v>7580.4515497843986</v>
      </c>
      <c r="CM71" s="44">
        <f t="shared" si="10"/>
        <v>0.22915731476122603</v>
      </c>
      <c r="CN71" s="44">
        <f t="shared" si="11"/>
        <v>0.77084268523877397</v>
      </c>
      <c r="CP71" s="10">
        <v>119.72</v>
      </c>
      <c r="CQ71" s="27">
        <f t="shared" si="12"/>
        <v>8296.6042966042969</v>
      </c>
      <c r="CR71" s="39">
        <v>-10304.450000000001</v>
      </c>
      <c r="CS71" s="27">
        <f t="shared" si="13"/>
        <v>2007.8457033957038</v>
      </c>
    </row>
    <row r="72" spans="83:97" x14ac:dyDescent="0.25">
      <c r="CE72" s="1" t="s">
        <v>71</v>
      </c>
      <c r="CF72" s="39">
        <v>-4693.67</v>
      </c>
      <c r="CG72" s="27">
        <f t="shared" si="7"/>
        <v>4693.67</v>
      </c>
      <c r="CH72" s="27">
        <f>Recap!AC76</f>
        <v>160607.01619800777</v>
      </c>
      <c r="CI72" s="27">
        <f>Recap!AD76</f>
        <v>451202.38737315562</v>
      </c>
      <c r="CJ72" s="27">
        <f>Recap!AE76</f>
        <v>611809.40357116342</v>
      </c>
      <c r="CK72" s="27">
        <f t="shared" si="8"/>
        <v>1232.1424439015177</v>
      </c>
      <c r="CL72" s="27">
        <f t="shared" si="9"/>
        <v>3461.5275560984824</v>
      </c>
      <c r="CM72" s="44">
        <f t="shared" si="10"/>
        <v>0.26251151953620888</v>
      </c>
      <c r="CN72" s="44">
        <f t="shared" si="11"/>
        <v>0.73748848046379112</v>
      </c>
      <c r="CP72" s="10">
        <v>55.38</v>
      </c>
      <c r="CQ72" s="27">
        <f t="shared" si="12"/>
        <v>3837.8378378378379</v>
      </c>
      <c r="CR72" s="39">
        <v>-4942.34</v>
      </c>
      <c r="CS72" s="27">
        <f t="shared" si="13"/>
        <v>1104.5021621621622</v>
      </c>
    </row>
    <row r="73" spans="83:97" x14ac:dyDescent="0.25">
      <c r="CE73" s="1" t="s">
        <v>72</v>
      </c>
      <c r="CF73" s="39">
        <v>-14731.02</v>
      </c>
      <c r="CG73" s="27">
        <f t="shared" si="7"/>
        <v>14731.02</v>
      </c>
      <c r="CH73" s="27">
        <f>Recap!AC77</f>
        <v>397711.93519805721</v>
      </c>
      <c r="CI73" s="27">
        <f>Recap!AD77</f>
        <v>1496707.0475661969</v>
      </c>
      <c r="CJ73" s="27">
        <f>Recap!AE77</f>
        <v>1894418.9827642541</v>
      </c>
      <c r="CK73" s="27">
        <f t="shared" si="8"/>
        <v>3092.6117849033167</v>
      </c>
      <c r="CL73" s="27">
        <f t="shared" si="9"/>
        <v>11638.408215096682</v>
      </c>
      <c r="CM73" s="44">
        <f t="shared" si="10"/>
        <v>0.20993874048798497</v>
      </c>
      <c r="CN73" s="44">
        <f t="shared" si="11"/>
        <v>0.790061259512015</v>
      </c>
      <c r="CP73" s="10">
        <v>183.07</v>
      </c>
      <c r="CQ73" s="27">
        <f t="shared" si="12"/>
        <v>12686.763686763687</v>
      </c>
      <c r="CR73" s="39">
        <v>-15467.39</v>
      </c>
      <c r="CS73" s="27">
        <f t="shared" si="13"/>
        <v>2780.6263132363129</v>
      </c>
    </row>
    <row r="74" spans="83:97" x14ac:dyDescent="0.25">
      <c r="CE74" s="1" t="s">
        <v>73</v>
      </c>
      <c r="CF74" s="39">
        <v>-7185.48</v>
      </c>
      <c r="CG74" s="27">
        <f t="shared" si="7"/>
        <v>7185.48</v>
      </c>
      <c r="CH74" s="27">
        <f>Recap!AC78</f>
        <v>234448.23176856615</v>
      </c>
      <c r="CI74" s="27">
        <f>Recap!AD78</f>
        <v>731481.48185360152</v>
      </c>
      <c r="CJ74" s="27">
        <f>Recap!AE78</f>
        <v>965929.71362216771</v>
      </c>
      <c r="CK74" s="27">
        <f t="shared" si="8"/>
        <v>1744.0431292781957</v>
      </c>
      <c r="CL74" s="27">
        <f t="shared" si="9"/>
        <v>5441.4368707218036</v>
      </c>
      <c r="CM74" s="44">
        <f t="shared" si="10"/>
        <v>0.24271769308079566</v>
      </c>
      <c r="CN74" s="44">
        <f t="shared" si="11"/>
        <v>0.75728230691920428</v>
      </c>
      <c r="CP74" s="10">
        <v>88.18</v>
      </c>
      <c r="CQ74" s="27">
        <f t="shared" si="12"/>
        <v>6110.8801108801117</v>
      </c>
      <c r="CR74" s="39">
        <v>-7693.44</v>
      </c>
      <c r="CS74" s="27">
        <f t="shared" si="13"/>
        <v>1582.5598891198879</v>
      </c>
    </row>
    <row r="75" spans="83:97" x14ac:dyDescent="0.25">
      <c r="CE75" s="1" t="s">
        <v>74</v>
      </c>
      <c r="CF75" s="39">
        <v>-25942.54</v>
      </c>
      <c r="CG75" s="27">
        <f t="shared" si="7"/>
        <v>25942.54</v>
      </c>
      <c r="CH75" s="27">
        <f>Recap!AC79</f>
        <v>720718.14997268876</v>
      </c>
      <c r="CI75" s="27">
        <f>Recap!AD79</f>
        <v>2705616.7147038849</v>
      </c>
      <c r="CJ75" s="27">
        <f>Recap!AE79</f>
        <v>3426334.8646765738</v>
      </c>
      <c r="CK75" s="27">
        <f t="shared" si="8"/>
        <v>5456.9270584582491</v>
      </c>
      <c r="CL75" s="27">
        <f t="shared" si="9"/>
        <v>20485.612941541753</v>
      </c>
      <c r="CM75" s="44">
        <f t="shared" si="10"/>
        <v>0.21034667609487154</v>
      </c>
      <c r="CN75" s="44">
        <f t="shared" si="11"/>
        <v>0.78965332390512843</v>
      </c>
      <c r="CP75" s="10">
        <v>315.67</v>
      </c>
      <c r="CQ75" s="27">
        <f t="shared" si="12"/>
        <v>21875.952875952877</v>
      </c>
      <c r="CR75" s="39">
        <v>-26874.1</v>
      </c>
      <c r="CS75" s="27">
        <f t="shared" si="13"/>
        <v>4998.1471240471219</v>
      </c>
    </row>
    <row r="76" spans="83:97" x14ac:dyDescent="0.25">
      <c r="CE76" s="1" t="s">
        <v>75</v>
      </c>
      <c r="CF76" s="39">
        <v>-26343.27</v>
      </c>
      <c r="CG76" s="27">
        <f t="shared" si="7"/>
        <v>26343.27</v>
      </c>
      <c r="CH76" s="27">
        <f>Recap!AC80</f>
        <v>769641.61002620403</v>
      </c>
      <c r="CI76" s="27">
        <f>Recap!AD80</f>
        <v>2437793.6566959298</v>
      </c>
      <c r="CJ76" s="27">
        <f>Recap!AE80</f>
        <v>3207435.2667221338</v>
      </c>
      <c r="CK76" s="27">
        <f t="shared" si="8"/>
        <v>6321.2115132958188</v>
      </c>
      <c r="CL76" s="27">
        <f t="shared" si="9"/>
        <v>20022.05848670418</v>
      </c>
      <c r="CM76" s="44">
        <f t="shared" si="10"/>
        <v>0.23995546161489517</v>
      </c>
      <c r="CN76" s="44">
        <f t="shared" si="11"/>
        <v>0.76004453838510488</v>
      </c>
      <c r="CP76" s="10">
        <v>319.45</v>
      </c>
      <c r="CQ76" s="27">
        <f t="shared" si="12"/>
        <v>22137.907137907136</v>
      </c>
      <c r="CR76" s="39">
        <v>-27378.31</v>
      </c>
      <c r="CS76" s="27">
        <f t="shared" si="13"/>
        <v>5240.4028620928657</v>
      </c>
    </row>
    <row r="77" spans="83:97" x14ac:dyDescent="0.25">
      <c r="CE77" s="1" t="s">
        <v>76</v>
      </c>
      <c r="CF77" s="39">
        <v>-11930.17</v>
      </c>
      <c r="CG77" s="27">
        <f t="shared" si="7"/>
        <v>11930.17</v>
      </c>
      <c r="CH77" s="27">
        <f>Recap!AC81</f>
        <v>311740.52838096448</v>
      </c>
      <c r="CI77" s="27">
        <f>Recap!AD81</f>
        <v>1169064.520559804</v>
      </c>
      <c r="CJ77" s="27">
        <f>Recap!AE81</f>
        <v>1480805.0489407685</v>
      </c>
      <c r="CK77" s="27">
        <f t="shared" si="8"/>
        <v>2511.5510661819021</v>
      </c>
      <c r="CL77" s="27">
        <f t="shared" si="9"/>
        <v>9418.6189338180993</v>
      </c>
      <c r="CM77" s="44">
        <f t="shared" si="10"/>
        <v>0.21052097884455143</v>
      </c>
      <c r="CN77" s="44">
        <f t="shared" si="11"/>
        <v>0.78947902115544855</v>
      </c>
      <c r="CP77" s="10">
        <v>150.31</v>
      </c>
      <c r="CQ77" s="27">
        <f t="shared" si="12"/>
        <v>10416.493416493417</v>
      </c>
      <c r="CR77" s="39">
        <v>-12542.85</v>
      </c>
      <c r="CS77" s="27">
        <f t="shared" si="13"/>
        <v>2126.3565835065838</v>
      </c>
    </row>
    <row r="78" spans="83:97" x14ac:dyDescent="0.25">
      <c r="CE78" s="1" t="s">
        <v>77</v>
      </c>
      <c r="CF78" s="39">
        <v>-5550.83</v>
      </c>
      <c r="CG78" s="27">
        <f t="shared" si="7"/>
        <v>5550.83</v>
      </c>
      <c r="CH78" s="27">
        <f>Recap!AC82</f>
        <v>153502.14567099162</v>
      </c>
      <c r="CI78" s="27">
        <f>Recap!AD82</f>
        <v>550926.67328587873</v>
      </c>
      <c r="CJ78" s="27">
        <f>Recap!AE82</f>
        <v>704428.81895687035</v>
      </c>
      <c r="CK78" s="27">
        <f t="shared" si="8"/>
        <v>1209.5818517428932</v>
      </c>
      <c r="CL78" s="27">
        <f t="shared" si="9"/>
        <v>4341.2481482571065</v>
      </c>
      <c r="CM78" s="44">
        <f t="shared" si="10"/>
        <v>0.21791008763426245</v>
      </c>
      <c r="CN78" s="44">
        <f t="shared" si="11"/>
        <v>0.78208991236573755</v>
      </c>
      <c r="CP78" s="10">
        <v>68.040000000000006</v>
      </c>
      <c r="CQ78" s="27">
        <f t="shared" si="12"/>
        <v>4715.1767151767153</v>
      </c>
      <c r="CR78" s="39">
        <v>-5765.88</v>
      </c>
      <c r="CS78" s="27">
        <f t="shared" si="13"/>
        <v>1050.7032848232848</v>
      </c>
    </row>
    <row r="79" spans="83:97" x14ac:dyDescent="0.25">
      <c r="CE79" s="1" t="s">
        <v>78</v>
      </c>
      <c r="CF79" s="39">
        <v>-3591.36</v>
      </c>
      <c r="CG79" s="27">
        <f t="shared" si="7"/>
        <v>3591.36</v>
      </c>
      <c r="CH79" s="27">
        <f>Recap!AC83</f>
        <v>147788.88638093381</v>
      </c>
      <c r="CI79" s="27">
        <f>Recap!AD83</f>
        <v>347244.6961477272</v>
      </c>
      <c r="CJ79" s="27">
        <f>Recap!AE83</f>
        <v>495033.58252866101</v>
      </c>
      <c r="CK79" s="27">
        <f t="shared" si="8"/>
        <v>1072.1759365937578</v>
      </c>
      <c r="CL79" s="27">
        <f t="shared" si="9"/>
        <v>2519.1840634062423</v>
      </c>
      <c r="CM79" s="44">
        <f t="shared" si="10"/>
        <v>0.29854315262010989</v>
      </c>
      <c r="CN79" s="44">
        <f t="shared" si="11"/>
        <v>0.70145684737989011</v>
      </c>
      <c r="CP79" s="10">
        <v>40.58</v>
      </c>
      <c r="CQ79" s="27">
        <f t="shared" si="12"/>
        <v>2812.1968121968121</v>
      </c>
      <c r="CR79" s="39">
        <v>-3824.47</v>
      </c>
      <c r="CS79" s="27">
        <f t="shared" si="13"/>
        <v>1012.2731878031877</v>
      </c>
    </row>
    <row r="80" spans="83:97" x14ac:dyDescent="0.25">
      <c r="CE80" s="1" t="s">
        <v>79</v>
      </c>
      <c r="CF80" s="39">
        <v>-10281.66</v>
      </c>
      <c r="CG80" s="27">
        <f t="shared" si="7"/>
        <v>10281.66</v>
      </c>
      <c r="CH80" s="27">
        <f>Recap!AC84</f>
        <v>288854.85882721643</v>
      </c>
      <c r="CI80" s="27">
        <f>Recap!AD84</f>
        <v>999002.93365851406</v>
      </c>
      <c r="CJ80" s="27">
        <f>Recap!AE84</f>
        <v>1287857.7924857305</v>
      </c>
      <c r="CK80" s="27">
        <f t="shared" si="8"/>
        <v>2306.0833774800062</v>
      </c>
      <c r="CL80" s="27">
        <f t="shared" si="9"/>
        <v>7975.5766225199941</v>
      </c>
      <c r="CM80" s="44">
        <f t="shared" si="10"/>
        <v>0.22429095860785184</v>
      </c>
      <c r="CN80" s="44">
        <f t="shared" si="11"/>
        <v>0.77570904139214814</v>
      </c>
      <c r="CP80" s="10">
        <v>126.72</v>
      </c>
      <c r="CQ80" s="27">
        <f t="shared" si="12"/>
        <v>8781.7047817047824</v>
      </c>
      <c r="CR80" s="39">
        <v>-10749.07</v>
      </c>
      <c r="CS80" s="27">
        <f t="shared" si="13"/>
        <v>1967.3652182952173</v>
      </c>
    </row>
    <row r="81" spans="83:97" x14ac:dyDescent="0.25">
      <c r="CE81" s="1" t="s">
        <v>80</v>
      </c>
      <c r="CF81" s="39">
        <v>-6320.62</v>
      </c>
      <c r="CG81" s="27">
        <f t="shared" si="7"/>
        <v>6320.62</v>
      </c>
      <c r="CH81" s="27">
        <f>Recap!AC85</f>
        <v>190975.07497756174</v>
      </c>
      <c r="CI81" s="27">
        <f>Recap!AD85</f>
        <v>642640.66329299565</v>
      </c>
      <c r="CJ81" s="27">
        <f>Recap!AE85</f>
        <v>833615.73827055737</v>
      </c>
      <c r="CK81" s="27">
        <f t="shared" si="8"/>
        <v>1448.0063451164203</v>
      </c>
      <c r="CL81" s="27">
        <f t="shared" si="9"/>
        <v>4872.6136548835802</v>
      </c>
      <c r="CM81" s="44">
        <f t="shared" si="10"/>
        <v>0.22909245376504528</v>
      </c>
      <c r="CN81" s="44">
        <f t="shared" si="11"/>
        <v>0.77090754623495472</v>
      </c>
      <c r="CP81" s="10">
        <v>77.069999999999993</v>
      </c>
      <c r="CQ81" s="27">
        <f t="shared" si="12"/>
        <v>5340.9563409563407</v>
      </c>
      <c r="CR81" s="39">
        <v>-6640.17</v>
      </c>
      <c r="CS81" s="27">
        <f t="shared" si="13"/>
        <v>1299.2136590436594</v>
      </c>
    </row>
    <row r="82" spans="83:97" x14ac:dyDescent="0.25">
      <c r="CE82" s="1" t="s">
        <v>81</v>
      </c>
      <c r="CF82" s="39">
        <v>-13892.13</v>
      </c>
      <c r="CG82" s="27">
        <f t="shared" si="7"/>
        <v>13892.13</v>
      </c>
      <c r="CH82" s="27">
        <f>Recap!AC86</f>
        <v>421152.8526639964</v>
      </c>
      <c r="CI82" s="27">
        <f>Recap!AD86</f>
        <v>1318772.2405680709</v>
      </c>
      <c r="CJ82" s="27">
        <f>Recap!AE86</f>
        <v>1739925.0932320673</v>
      </c>
      <c r="CK82" s="27">
        <f t="shared" si="8"/>
        <v>3362.621874836499</v>
      </c>
      <c r="CL82" s="27">
        <f t="shared" si="9"/>
        <v>10529.508125163502</v>
      </c>
      <c r="CM82" s="44">
        <f t="shared" si="10"/>
        <v>0.24205228966591147</v>
      </c>
      <c r="CN82" s="44">
        <f t="shared" si="11"/>
        <v>0.75794771033408848</v>
      </c>
      <c r="CP82" s="10">
        <v>170.8</v>
      </c>
      <c r="CQ82" s="27">
        <f t="shared" si="12"/>
        <v>11836.451836451837</v>
      </c>
      <c r="CR82" s="39">
        <v>-14712.49</v>
      </c>
      <c r="CS82" s="27">
        <f t="shared" si="13"/>
        <v>2876.0381635481626</v>
      </c>
    </row>
    <row r="84" spans="83:97" x14ac:dyDescent="0.25">
      <c r="CH84" s="38">
        <f>SUM(CH1:CH83)</f>
        <v>43972068.429396093</v>
      </c>
      <c r="CI84" s="38">
        <f>SUM(CI1:CI83)</f>
        <v>157604031.6082283</v>
      </c>
      <c r="CJ84" s="38">
        <f>SUM(CJ1:CJ82)</f>
        <v>201576100.03762439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EAFC2-9244-4575-B90A-BA1F7F790489}">
  <sheetPr>
    <pageSetUpPr fitToPage="1"/>
  </sheetPr>
  <dimension ref="A1:AC88"/>
  <sheetViews>
    <sheetView zoomScaleNormal="100" zoomScaleSheetLayoutView="55" workbookViewId="0"/>
  </sheetViews>
  <sheetFormatPr defaultRowHeight="15" x14ac:dyDescent="0.25"/>
  <cols>
    <col min="1" max="1" width="18.5703125" style="61" bestFit="1" customWidth="1"/>
    <col min="2" max="5" width="15.140625" style="1" customWidth="1"/>
    <col min="6" max="6" width="16" style="1" customWidth="1"/>
    <col min="7" max="7" width="18.28515625" style="1" customWidth="1"/>
    <col min="8" max="8" width="16" style="1" hidden="1" customWidth="1"/>
    <col min="9" max="9" width="18.28515625" style="1" hidden="1" customWidth="1"/>
    <col min="10" max="10" width="16" style="1" hidden="1" customWidth="1"/>
    <col min="11" max="11" width="18.28515625" style="1" hidden="1" customWidth="1"/>
    <col min="12" max="12" width="16" style="1" hidden="1" customWidth="1"/>
    <col min="13" max="13" width="18.28515625" style="1" hidden="1" customWidth="1"/>
    <col min="14" max="14" width="16" style="1" hidden="1" customWidth="1"/>
    <col min="15" max="15" width="18.28515625" style="1" hidden="1" customWidth="1"/>
    <col min="16" max="16" width="16" style="1" hidden="1" customWidth="1"/>
    <col min="17" max="17" width="18.28515625" style="1" hidden="1" customWidth="1"/>
    <col min="18" max="18" width="16" style="1" hidden="1" customWidth="1"/>
    <col min="19" max="19" width="18.28515625" style="1" hidden="1" customWidth="1"/>
    <col min="20" max="20" width="16" style="1" hidden="1" customWidth="1"/>
    <col min="21" max="21" width="18.28515625" style="1" hidden="1" customWidth="1"/>
    <col min="22" max="22" width="16" style="1" hidden="1" customWidth="1"/>
    <col min="23" max="23" width="18.28515625" style="1" hidden="1" customWidth="1"/>
    <col min="24" max="24" width="16" style="1" hidden="1" customWidth="1"/>
    <col min="25" max="25" width="16.140625" style="1" hidden="1" customWidth="1"/>
    <col min="26" max="27" width="15.7109375" style="1" customWidth="1"/>
    <col min="28" max="16384" width="9.140625" style="1"/>
  </cols>
  <sheetData>
    <row r="1" spans="1:29" s="60" customFormat="1" x14ac:dyDescent="0.25">
      <c r="A1" s="108" t="s">
        <v>125</v>
      </c>
      <c r="B1" s="155" t="s">
        <v>101</v>
      </c>
      <c r="C1" s="155"/>
      <c r="D1" s="155" t="s">
        <v>102</v>
      </c>
      <c r="E1" s="155"/>
      <c r="F1" s="155" t="s">
        <v>103</v>
      </c>
      <c r="G1" s="155"/>
      <c r="H1" s="155" t="s">
        <v>104</v>
      </c>
      <c r="I1" s="155"/>
      <c r="J1" s="155" t="s">
        <v>105</v>
      </c>
      <c r="K1" s="155"/>
      <c r="L1" s="155" t="s">
        <v>106</v>
      </c>
      <c r="M1" s="155"/>
      <c r="N1" s="155" t="s">
        <v>95</v>
      </c>
      <c r="O1" s="155"/>
      <c r="P1" s="155" t="s">
        <v>96</v>
      </c>
      <c r="Q1" s="155"/>
      <c r="R1" s="155" t="s">
        <v>97</v>
      </c>
      <c r="S1" s="155"/>
      <c r="T1" s="155" t="s">
        <v>98</v>
      </c>
      <c r="U1" s="155"/>
      <c r="V1" s="155" t="s">
        <v>99</v>
      </c>
      <c r="W1" s="155"/>
      <c r="X1" s="155" t="s">
        <v>100</v>
      </c>
      <c r="Y1" s="155"/>
      <c r="Z1" s="155" t="s">
        <v>94</v>
      </c>
      <c r="AA1" s="158"/>
    </row>
    <row r="2" spans="1:29" s="61" customFormat="1" x14ac:dyDescent="0.25">
      <c r="A2" s="127" t="s">
        <v>123</v>
      </c>
      <c r="B2" s="128" t="s">
        <v>83</v>
      </c>
      <c r="C2" s="127" t="s">
        <v>82</v>
      </c>
      <c r="D2" s="128" t="s">
        <v>83</v>
      </c>
      <c r="E2" s="140" t="s">
        <v>82</v>
      </c>
      <c r="F2" s="127" t="s">
        <v>83</v>
      </c>
      <c r="G2" s="140" t="s">
        <v>82</v>
      </c>
      <c r="H2" s="127" t="s">
        <v>83</v>
      </c>
      <c r="I2" s="140" t="s">
        <v>82</v>
      </c>
      <c r="J2" s="127" t="s">
        <v>83</v>
      </c>
      <c r="K2" s="140" t="s">
        <v>82</v>
      </c>
      <c r="L2" s="127" t="s">
        <v>83</v>
      </c>
      <c r="M2" s="140" t="s">
        <v>82</v>
      </c>
      <c r="N2" s="127" t="s">
        <v>83</v>
      </c>
      <c r="O2" s="140" t="s">
        <v>82</v>
      </c>
      <c r="P2" s="127" t="s">
        <v>83</v>
      </c>
      <c r="Q2" s="140" t="s">
        <v>82</v>
      </c>
      <c r="R2" s="127" t="s">
        <v>83</v>
      </c>
      <c r="S2" s="140" t="s">
        <v>82</v>
      </c>
      <c r="T2" s="127" t="s">
        <v>83</v>
      </c>
      <c r="U2" s="140" t="s">
        <v>82</v>
      </c>
      <c r="V2" s="127" t="s">
        <v>83</v>
      </c>
      <c r="W2" s="140" t="s">
        <v>82</v>
      </c>
      <c r="X2" s="127" t="s">
        <v>83</v>
      </c>
      <c r="Y2" s="127" t="s">
        <v>82</v>
      </c>
      <c r="Z2" s="128" t="s">
        <v>83</v>
      </c>
      <c r="AA2" s="127" t="s">
        <v>82</v>
      </c>
    </row>
    <row r="3" spans="1:29" x14ac:dyDescent="0.25">
      <c r="A3" s="123" t="s">
        <v>0</v>
      </c>
      <c r="B3" s="129">
        <v>5451.4312271542076</v>
      </c>
      <c r="C3" s="124">
        <v>22483.691999999999</v>
      </c>
      <c r="D3" s="129">
        <v>5685.8078750313825</v>
      </c>
      <c r="E3" s="141">
        <v>22479.534</v>
      </c>
      <c r="F3" s="124">
        <v>5042.959173326768</v>
      </c>
      <c r="G3" s="141">
        <v>22122.638999999999</v>
      </c>
      <c r="H3" s="124"/>
      <c r="I3" s="141"/>
      <c r="J3" s="124"/>
      <c r="K3" s="141"/>
      <c r="L3" s="124"/>
      <c r="M3" s="141"/>
      <c r="N3" s="124"/>
      <c r="O3" s="141"/>
      <c r="P3" s="124"/>
      <c r="Q3" s="141"/>
      <c r="R3" s="124"/>
      <c r="S3" s="141"/>
      <c r="T3" s="124"/>
      <c r="U3" s="141"/>
      <c r="V3" s="125"/>
      <c r="W3" s="145"/>
      <c r="X3" s="126"/>
      <c r="Y3" s="126"/>
      <c r="Z3" s="133">
        <f>SUM(B3,D3,F3,H3,J3,L3,N3,P3,R3,T3,V3,X3)</f>
        <v>16180.198275512359</v>
      </c>
      <c r="AA3" s="136">
        <f t="shared" ref="AA3:AA62" si="0">SUM(C3,E3,G3,I3,K3,M3,O3,Q3,S3,U3,W3,Y3)</f>
        <v>67085.864999999991</v>
      </c>
    </row>
    <row r="4" spans="1:29" x14ac:dyDescent="0.25">
      <c r="A4" s="114" t="s">
        <v>1</v>
      </c>
      <c r="B4" s="130">
        <v>6254.8746628062499</v>
      </c>
      <c r="C4" s="115">
        <v>15208.578</v>
      </c>
      <c r="D4" s="130">
        <v>6523.7942355338882</v>
      </c>
      <c r="E4" s="142">
        <v>15158.681999999997</v>
      </c>
      <c r="F4" s="115">
        <v>5786.2011358940472</v>
      </c>
      <c r="G4" s="142">
        <v>14487.164999999999</v>
      </c>
      <c r="H4" s="115"/>
      <c r="I4" s="142"/>
      <c r="J4" s="115"/>
      <c r="K4" s="142"/>
      <c r="L4" s="115"/>
      <c r="M4" s="142"/>
      <c r="N4" s="115"/>
      <c r="O4" s="142"/>
      <c r="P4" s="115"/>
      <c r="Q4" s="142"/>
      <c r="R4" s="115"/>
      <c r="S4" s="142"/>
      <c r="T4" s="115"/>
      <c r="U4" s="142"/>
      <c r="V4" s="116"/>
      <c r="W4" s="146"/>
      <c r="X4" s="117"/>
      <c r="Y4" s="117"/>
      <c r="Z4" s="134">
        <f t="shared" ref="Z4:AA67" si="1">SUM(B4,D4,F4,H4,J4,L4,N4,P4,R4,T4,V4,X4)</f>
        <v>18564.870034234184</v>
      </c>
      <c r="AA4" s="137">
        <f t="shared" si="0"/>
        <v>44854.424999999996</v>
      </c>
    </row>
    <row r="5" spans="1:29" x14ac:dyDescent="0.25">
      <c r="A5" s="109" t="s">
        <v>2</v>
      </c>
      <c r="B5" s="131">
        <v>2216.3898641905412</v>
      </c>
      <c r="C5" s="110">
        <v>5661.1170000000002</v>
      </c>
      <c r="D5" s="131">
        <v>2311.6804411257112</v>
      </c>
      <c r="E5" s="143">
        <v>5807.34</v>
      </c>
      <c r="F5" s="110">
        <v>2050.3172711073412</v>
      </c>
      <c r="G5" s="143">
        <v>5487.8670000000002</v>
      </c>
      <c r="H5" s="110"/>
      <c r="I5" s="143"/>
      <c r="J5" s="110"/>
      <c r="K5" s="143"/>
      <c r="L5" s="110"/>
      <c r="M5" s="143"/>
      <c r="N5" s="110"/>
      <c r="O5" s="143"/>
      <c r="P5" s="110"/>
      <c r="Q5" s="143"/>
      <c r="R5" s="110"/>
      <c r="S5" s="143"/>
      <c r="T5" s="110"/>
      <c r="U5" s="143"/>
      <c r="V5" s="119"/>
      <c r="W5" s="147"/>
      <c r="X5" s="112"/>
      <c r="Y5" s="112"/>
      <c r="Z5" s="135">
        <f t="shared" si="1"/>
        <v>6578.3875764235936</v>
      </c>
      <c r="AA5" s="138">
        <f t="shared" si="0"/>
        <v>16956.324000000001</v>
      </c>
      <c r="AC5" s="25"/>
    </row>
    <row r="6" spans="1:29" x14ac:dyDescent="0.25">
      <c r="A6" s="114" t="s">
        <v>3</v>
      </c>
      <c r="B6" s="130">
        <v>3302.2200367849932</v>
      </c>
      <c r="C6" s="115">
        <v>8120.5739999999996</v>
      </c>
      <c r="D6" s="130">
        <v>3444.1943606871841</v>
      </c>
      <c r="E6" s="142">
        <v>8182.9439999999995</v>
      </c>
      <c r="F6" s="115">
        <v>3054.7869234592958</v>
      </c>
      <c r="G6" s="142">
        <v>7761.5999999999995</v>
      </c>
      <c r="H6" s="115"/>
      <c r="I6" s="142"/>
      <c r="J6" s="115"/>
      <c r="K6" s="142"/>
      <c r="L6" s="115"/>
      <c r="M6" s="142"/>
      <c r="N6" s="115"/>
      <c r="O6" s="142"/>
      <c r="P6" s="115"/>
      <c r="Q6" s="142"/>
      <c r="R6" s="115"/>
      <c r="S6" s="142"/>
      <c r="T6" s="115"/>
      <c r="U6" s="142"/>
      <c r="V6" s="116"/>
      <c r="W6" s="146"/>
      <c r="X6" s="117"/>
      <c r="Y6" s="117"/>
      <c r="Z6" s="134">
        <f t="shared" si="1"/>
        <v>9801.2013209314737</v>
      </c>
      <c r="AA6" s="137">
        <f t="shared" si="0"/>
        <v>24065.117999999999</v>
      </c>
    </row>
    <row r="7" spans="1:29" x14ac:dyDescent="0.25">
      <c r="A7" s="109" t="s">
        <v>4</v>
      </c>
      <c r="B7" s="131">
        <v>1473.3734768501433</v>
      </c>
      <c r="C7" s="110">
        <v>3311.154</v>
      </c>
      <c r="D7" s="131">
        <v>1536.719105215622</v>
      </c>
      <c r="E7" s="143">
        <v>3436.5869999999995</v>
      </c>
      <c r="F7" s="110">
        <v>1362.9745990020549</v>
      </c>
      <c r="G7" s="143">
        <v>3187.107</v>
      </c>
      <c r="H7" s="110"/>
      <c r="I7" s="143"/>
      <c r="J7" s="110"/>
      <c r="K7" s="143"/>
      <c r="L7" s="110"/>
      <c r="M7" s="143"/>
      <c r="N7" s="110"/>
      <c r="O7" s="143"/>
      <c r="P7" s="110"/>
      <c r="Q7" s="143"/>
      <c r="R7" s="110"/>
      <c r="S7" s="143"/>
      <c r="T7" s="110"/>
      <c r="U7" s="143"/>
      <c r="V7" s="119"/>
      <c r="W7" s="147"/>
      <c r="X7" s="112"/>
      <c r="Y7" s="112"/>
      <c r="Z7" s="135">
        <f t="shared" si="1"/>
        <v>4373.0671810678205</v>
      </c>
      <c r="AA7" s="138">
        <f t="shared" si="0"/>
        <v>9934.848</v>
      </c>
    </row>
    <row r="8" spans="1:29" x14ac:dyDescent="0.25">
      <c r="A8" s="114" t="s">
        <v>5</v>
      </c>
      <c r="B8" s="130">
        <v>5763.3563257014721</v>
      </c>
      <c r="C8" s="115">
        <v>13049.19</v>
      </c>
      <c r="D8" s="130">
        <v>6011.1437561676494</v>
      </c>
      <c r="E8" s="142">
        <v>12914.748</v>
      </c>
      <c r="F8" s="115">
        <v>5331.5119352646534</v>
      </c>
      <c r="G8" s="142">
        <v>12634.082999999999</v>
      </c>
      <c r="H8" s="115"/>
      <c r="I8" s="142"/>
      <c r="J8" s="115"/>
      <c r="K8" s="142"/>
      <c r="L8" s="115"/>
      <c r="M8" s="142"/>
      <c r="N8" s="115"/>
      <c r="O8" s="142"/>
      <c r="P8" s="115"/>
      <c r="Q8" s="142"/>
      <c r="R8" s="115"/>
      <c r="S8" s="142"/>
      <c r="T8" s="115"/>
      <c r="U8" s="142"/>
      <c r="V8" s="116"/>
      <c r="W8" s="146"/>
      <c r="X8" s="117"/>
      <c r="Y8" s="117"/>
      <c r="Z8" s="134">
        <f t="shared" si="1"/>
        <v>17106.012017133777</v>
      </c>
      <c r="AA8" s="137">
        <f t="shared" si="0"/>
        <v>38598.021000000001</v>
      </c>
    </row>
    <row r="9" spans="1:29" x14ac:dyDescent="0.25">
      <c r="A9" s="109" t="s">
        <v>6</v>
      </c>
      <c r="B9" s="131">
        <v>2525.4455218961903</v>
      </c>
      <c r="C9" s="110">
        <v>5134.4369999999999</v>
      </c>
      <c r="D9" s="131">
        <v>2634.0235138316116</v>
      </c>
      <c r="E9" s="143">
        <v>5173.9380000000001</v>
      </c>
      <c r="F9" s="110">
        <v>2336.2155974646289</v>
      </c>
      <c r="G9" s="143">
        <v>5036.7239999999993</v>
      </c>
      <c r="H9" s="110"/>
      <c r="I9" s="143"/>
      <c r="J9" s="110"/>
      <c r="K9" s="143"/>
      <c r="L9" s="110"/>
      <c r="M9" s="143"/>
      <c r="N9" s="110"/>
      <c r="O9" s="143"/>
      <c r="P9" s="110"/>
      <c r="Q9" s="143"/>
      <c r="R9" s="110"/>
      <c r="S9" s="143"/>
      <c r="T9" s="110"/>
      <c r="U9" s="143"/>
      <c r="V9" s="119"/>
      <c r="W9" s="147"/>
      <c r="X9" s="112"/>
      <c r="Y9" s="112"/>
      <c r="Z9" s="135">
        <f t="shared" si="1"/>
        <v>7495.6846331924298</v>
      </c>
      <c r="AA9" s="138">
        <f t="shared" si="0"/>
        <v>15345.098999999998</v>
      </c>
    </row>
    <row r="10" spans="1:29" x14ac:dyDescent="0.25">
      <c r="A10" s="114" t="s">
        <v>7</v>
      </c>
      <c r="B10" s="130">
        <v>1788.6743881522477</v>
      </c>
      <c r="C10" s="115">
        <v>3761.6039999999998</v>
      </c>
      <c r="D10" s="130">
        <v>1865.5759374464367</v>
      </c>
      <c r="E10" s="142">
        <v>3799.0259999999998</v>
      </c>
      <c r="F10" s="115">
        <v>1654.6502263288778</v>
      </c>
      <c r="G10" s="142">
        <v>3712.4009999999998</v>
      </c>
      <c r="H10" s="115"/>
      <c r="I10" s="142"/>
      <c r="J10" s="115"/>
      <c r="K10" s="142"/>
      <c r="L10" s="115"/>
      <c r="M10" s="142"/>
      <c r="N10" s="115"/>
      <c r="O10" s="142"/>
      <c r="P10" s="115"/>
      <c r="Q10" s="142"/>
      <c r="R10" s="115"/>
      <c r="S10" s="142"/>
      <c r="T10" s="115"/>
      <c r="U10" s="142"/>
      <c r="V10" s="116"/>
      <c r="W10" s="146"/>
      <c r="X10" s="117"/>
      <c r="Y10" s="117"/>
      <c r="Z10" s="134">
        <f t="shared" si="1"/>
        <v>5308.9005519275624</v>
      </c>
      <c r="AA10" s="137">
        <f t="shared" si="0"/>
        <v>11273.030999999999</v>
      </c>
    </row>
    <row r="11" spans="1:29" x14ac:dyDescent="0.25">
      <c r="A11" s="109" t="s">
        <v>8</v>
      </c>
      <c r="B11" s="131">
        <v>2935.606771609313</v>
      </c>
      <c r="C11" s="110">
        <v>7083.1530000000002</v>
      </c>
      <c r="D11" s="131">
        <v>3061.819071819235</v>
      </c>
      <c r="E11" s="143">
        <v>7236.3059999999996</v>
      </c>
      <c r="F11" s="110">
        <v>2715.6437422206136</v>
      </c>
      <c r="G11" s="143">
        <v>6914.0609999999997</v>
      </c>
      <c r="H11" s="110"/>
      <c r="I11" s="143"/>
      <c r="J11" s="110"/>
      <c r="K11" s="143"/>
      <c r="L11" s="110"/>
      <c r="M11" s="143"/>
      <c r="N11" s="110"/>
      <c r="O11" s="143"/>
      <c r="P11" s="110"/>
      <c r="Q11" s="143"/>
      <c r="R11" s="110"/>
      <c r="S11" s="143"/>
      <c r="T11" s="110"/>
      <c r="U11" s="143"/>
      <c r="V11" s="119"/>
      <c r="W11" s="147"/>
      <c r="X11" s="112"/>
      <c r="Y11" s="112"/>
      <c r="Z11" s="135">
        <f t="shared" si="1"/>
        <v>8713.069585649162</v>
      </c>
      <c r="AA11" s="138">
        <f t="shared" si="0"/>
        <v>21233.519999999997</v>
      </c>
    </row>
    <row r="12" spans="1:29" x14ac:dyDescent="0.25">
      <c r="A12" s="114" t="s">
        <v>9</v>
      </c>
      <c r="B12" s="130">
        <v>1442.6535807810949</v>
      </c>
      <c r="C12" s="115">
        <v>3425.4989999999998</v>
      </c>
      <c r="D12" s="130">
        <v>1504.6784502552323</v>
      </c>
      <c r="E12" s="142">
        <v>3480.9390000000003</v>
      </c>
      <c r="F12" s="115">
        <v>1334.5565239627176</v>
      </c>
      <c r="G12" s="142">
        <v>3430.35</v>
      </c>
      <c r="H12" s="115"/>
      <c r="I12" s="142"/>
      <c r="J12" s="115"/>
      <c r="K12" s="142"/>
      <c r="L12" s="115"/>
      <c r="M12" s="142"/>
      <c r="N12" s="115"/>
      <c r="O12" s="142"/>
      <c r="P12" s="115"/>
      <c r="Q12" s="142"/>
      <c r="R12" s="115"/>
      <c r="S12" s="142"/>
      <c r="T12" s="115"/>
      <c r="U12" s="142"/>
      <c r="V12" s="116"/>
      <c r="W12" s="146"/>
      <c r="X12" s="117"/>
      <c r="Y12" s="117"/>
      <c r="Z12" s="134">
        <f t="shared" si="1"/>
        <v>4281.8885549990446</v>
      </c>
      <c r="AA12" s="137">
        <f t="shared" si="0"/>
        <v>10336.788</v>
      </c>
    </row>
    <row r="13" spans="1:29" x14ac:dyDescent="0.25">
      <c r="A13" s="109" t="s">
        <v>10</v>
      </c>
      <c r="B13" s="131">
        <v>1621.065284874416</v>
      </c>
      <c r="C13" s="110">
        <v>3347.8829999999994</v>
      </c>
      <c r="D13" s="131">
        <v>1690.7607156021118</v>
      </c>
      <c r="E13" s="143">
        <v>3537.7649999999999</v>
      </c>
      <c r="F13" s="110">
        <v>1499.5999597680989</v>
      </c>
      <c r="G13" s="143">
        <v>3263.3369999999995</v>
      </c>
      <c r="H13" s="110"/>
      <c r="I13" s="143"/>
      <c r="J13" s="110"/>
      <c r="K13" s="143"/>
      <c r="L13" s="110"/>
      <c r="M13" s="143"/>
      <c r="N13" s="110"/>
      <c r="O13" s="143"/>
      <c r="P13" s="110"/>
      <c r="Q13" s="143"/>
      <c r="R13" s="110"/>
      <c r="S13" s="143"/>
      <c r="T13" s="110"/>
      <c r="U13" s="143"/>
      <c r="V13" s="119"/>
      <c r="W13" s="147"/>
      <c r="X13" s="112"/>
      <c r="Y13" s="112"/>
      <c r="Z13" s="135">
        <f t="shared" si="1"/>
        <v>4811.4259602446273</v>
      </c>
      <c r="AA13" s="138">
        <f t="shared" si="0"/>
        <v>10148.984999999999</v>
      </c>
    </row>
    <row r="14" spans="1:29" x14ac:dyDescent="0.25">
      <c r="A14" s="114" t="s">
        <v>11</v>
      </c>
      <c r="B14" s="130">
        <v>2824.2049506995759</v>
      </c>
      <c r="C14" s="115">
        <v>7412.3280000000004</v>
      </c>
      <c r="D14" s="130">
        <v>2945.627685699139</v>
      </c>
      <c r="E14" s="142">
        <v>7514.8781399999989</v>
      </c>
      <c r="F14" s="115">
        <v>2612.5891843856543</v>
      </c>
      <c r="G14" s="142">
        <v>7064.4419999999991</v>
      </c>
      <c r="H14" s="115"/>
      <c r="I14" s="142"/>
      <c r="J14" s="115"/>
      <c r="K14" s="142"/>
      <c r="L14" s="115"/>
      <c r="M14" s="142"/>
      <c r="N14" s="115"/>
      <c r="O14" s="142"/>
      <c r="P14" s="115"/>
      <c r="Q14" s="142"/>
      <c r="R14" s="115"/>
      <c r="S14" s="142"/>
      <c r="T14" s="115"/>
      <c r="U14" s="142"/>
      <c r="V14" s="116"/>
      <c r="W14" s="146"/>
      <c r="X14" s="117"/>
      <c r="Y14" s="117"/>
      <c r="Z14" s="134">
        <f t="shared" si="1"/>
        <v>8382.4218207843696</v>
      </c>
      <c r="AA14" s="137">
        <f t="shared" si="0"/>
        <v>21991.648139999998</v>
      </c>
    </row>
    <row r="15" spans="1:29" x14ac:dyDescent="0.25">
      <c r="A15" s="109" t="s">
        <v>12</v>
      </c>
      <c r="B15" s="131">
        <v>3482.826019168961</v>
      </c>
      <c r="C15" s="110">
        <v>8422.0289999999986</v>
      </c>
      <c r="D15" s="131">
        <v>3632.5652442455198</v>
      </c>
      <c r="E15" s="143">
        <v>8416.4849999999988</v>
      </c>
      <c r="F15" s="110">
        <v>3221.8602217674875</v>
      </c>
      <c r="G15" s="143">
        <v>8240.4629999999997</v>
      </c>
      <c r="H15" s="110"/>
      <c r="I15" s="143"/>
      <c r="J15" s="110"/>
      <c r="K15" s="143"/>
      <c r="L15" s="110"/>
      <c r="M15" s="143"/>
      <c r="N15" s="110"/>
      <c r="O15" s="143"/>
      <c r="P15" s="110"/>
      <c r="Q15" s="143"/>
      <c r="R15" s="110"/>
      <c r="S15" s="143"/>
      <c r="T15" s="110"/>
      <c r="U15" s="143"/>
      <c r="V15" s="119"/>
      <c r="W15" s="147"/>
      <c r="X15" s="112"/>
      <c r="Y15" s="112"/>
      <c r="Z15" s="135">
        <f t="shared" si="1"/>
        <v>10337.251485181969</v>
      </c>
      <c r="AA15" s="138">
        <f t="shared" si="0"/>
        <v>25078.976999999995</v>
      </c>
    </row>
    <row r="16" spans="1:29" x14ac:dyDescent="0.25">
      <c r="A16" s="114" t="s">
        <v>13</v>
      </c>
      <c r="B16" s="130">
        <v>4414.0439675917169</v>
      </c>
      <c r="C16" s="115">
        <v>8038.107</v>
      </c>
      <c r="D16" s="130">
        <v>4603.8196036766785</v>
      </c>
      <c r="E16" s="142">
        <v>8004.15</v>
      </c>
      <c r="F16" s="115">
        <v>4083.302639306075</v>
      </c>
      <c r="G16" s="142">
        <v>7756.7489999999989</v>
      </c>
      <c r="H16" s="115"/>
      <c r="I16" s="142"/>
      <c r="J16" s="115"/>
      <c r="K16" s="142"/>
      <c r="L16" s="115"/>
      <c r="M16" s="142"/>
      <c r="N16" s="115"/>
      <c r="O16" s="142"/>
      <c r="P16" s="115"/>
      <c r="Q16" s="142"/>
      <c r="R16" s="115"/>
      <c r="S16" s="142"/>
      <c r="T16" s="115"/>
      <c r="U16" s="142"/>
      <c r="V16" s="116"/>
      <c r="W16" s="146"/>
      <c r="X16" s="117"/>
      <c r="Y16" s="117"/>
      <c r="Z16" s="134">
        <f t="shared" si="1"/>
        <v>13101.166210574471</v>
      </c>
      <c r="AA16" s="137">
        <f t="shared" si="0"/>
        <v>23799.005999999998</v>
      </c>
    </row>
    <row r="17" spans="1:27" x14ac:dyDescent="0.25">
      <c r="A17" s="109" t="s">
        <v>14</v>
      </c>
      <c r="B17" s="131">
        <v>4970.7154908649181</v>
      </c>
      <c r="C17" s="110">
        <v>11918.214</v>
      </c>
      <c r="D17" s="131">
        <v>5184.4244391677003</v>
      </c>
      <c r="E17" s="143">
        <v>11891.880000000001</v>
      </c>
      <c r="F17" s="110">
        <v>4598.2631419419758</v>
      </c>
      <c r="G17" s="143">
        <v>11431.727999999999</v>
      </c>
      <c r="H17" s="110"/>
      <c r="I17" s="143"/>
      <c r="J17" s="110"/>
      <c r="K17" s="143"/>
      <c r="L17" s="110"/>
      <c r="M17" s="143"/>
      <c r="N17" s="110"/>
      <c r="O17" s="143"/>
      <c r="P17" s="110"/>
      <c r="Q17" s="143"/>
      <c r="R17" s="110"/>
      <c r="S17" s="143"/>
      <c r="T17" s="110"/>
      <c r="U17" s="143"/>
      <c r="V17" s="119"/>
      <c r="W17" s="147"/>
      <c r="X17" s="112"/>
      <c r="Y17" s="112"/>
      <c r="Z17" s="135">
        <f t="shared" si="1"/>
        <v>14753.403071974595</v>
      </c>
      <c r="AA17" s="138">
        <f t="shared" si="0"/>
        <v>35241.822</v>
      </c>
    </row>
    <row r="18" spans="1:27" x14ac:dyDescent="0.25">
      <c r="A18" s="114" t="s">
        <v>15</v>
      </c>
      <c r="B18" s="130">
        <v>3302.8951993359619</v>
      </c>
      <c r="C18" s="115">
        <v>9364.509</v>
      </c>
      <c r="D18" s="130">
        <v>3444.898550906094</v>
      </c>
      <c r="E18" s="142">
        <v>9195.4169999999995</v>
      </c>
      <c r="F18" s="115">
        <v>3055.4114965370845</v>
      </c>
      <c r="G18" s="142">
        <v>9065.8259999999991</v>
      </c>
      <c r="H18" s="115"/>
      <c r="I18" s="142"/>
      <c r="J18" s="115"/>
      <c r="K18" s="142"/>
      <c r="L18" s="115"/>
      <c r="M18" s="142"/>
      <c r="N18" s="115"/>
      <c r="O18" s="142"/>
      <c r="P18" s="115"/>
      <c r="Q18" s="142"/>
      <c r="R18" s="115"/>
      <c r="S18" s="142"/>
      <c r="T18" s="115"/>
      <c r="U18" s="142"/>
      <c r="V18" s="116"/>
      <c r="W18" s="146"/>
      <c r="X18" s="117"/>
      <c r="Y18" s="117"/>
      <c r="Z18" s="134">
        <f t="shared" si="1"/>
        <v>9803.20524677914</v>
      </c>
      <c r="AA18" s="137">
        <f t="shared" si="0"/>
        <v>27625.752</v>
      </c>
    </row>
    <row r="19" spans="1:27" x14ac:dyDescent="0.25">
      <c r="A19" s="109" t="s">
        <v>16</v>
      </c>
      <c r="B19" s="131">
        <v>27217.82791717715</v>
      </c>
      <c r="C19" s="110">
        <v>103322.83499999999</v>
      </c>
      <c r="D19" s="131">
        <v>28388.020294905426</v>
      </c>
      <c r="E19" s="143">
        <v>95787.84599999999</v>
      </c>
      <c r="F19" s="110">
        <v>25178.414484852714</v>
      </c>
      <c r="G19" s="143">
        <v>90591.731999999989</v>
      </c>
      <c r="H19" s="110"/>
      <c r="I19" s="143"/>
      <c r="J19" s="110"/>
      <c r="K19" s="143"/>
      <c r="L19" s="110"/>
      <c r="M19" s="143"/>
      <c r="N19" s="110"/>
      <c r="O19" s="143"/>
      <c r="P19" s="110"/>
      <c r="Q19" s="143"/>
      <c r="R19" s="110"/>
      <c r="S19" s="143"/>
      <c r="T19" s="110"/>
      <c r="U19" s="143"/>
      <c r="V19" s="119"/>
      <c r="W19" s="147"/>
      <c r="X19" s="112"/>
      <c r="Y19" s="112"/>
      <c r="Z19" s="135">
        <f t="shared" si="1"/>
        <v>80784.2626969353</v>
      </c>
      <c r="AA19" s="138">
        <f t="shared" si="0"/>
        <v>289702.41299999994</v>
      </c>
    </row>
    <row r="20" spans="1:27" x14ac:dyDescent="0.25">
      <c r="A20" s="114" t="s">
        <v>17</v>
      </c>
      <c r="B20" s="130">
        <v>12648.157648560964</v>
      </c>
      <c r="C20" s="115">
        <v>36874.53</v>
      </c>
      <c r="D20" s="130">
        <v>13191.947465944259</v>
      </c>
      <c r="E20" s="142">
        <v>34796.139839999996</v>
      </c>
      <c r="F20" s="115">
        <v>11700.439752734559</v>
      </c>
      <c r="G20" s="142">
        <v>34330.527000000002</v>
      </c>
      <c r="H20" s="115"/>
      <c r="I20" s="142"/>
      <c r="J20" s="115"/>
      <c r="K20" s="142"/>
      <c r="L20" s="115"/>
      <c r="M20" s="142"/>
      <c r="N20" s="115"/>
      <c r="O20" s="142"/>
      <c r="P20" s="115"/>
      <c r="Q20" s="142"/>
      <c r="R20" s="115"/>
      <c r="S20" s="142"/>
      <c r="T20" s="115"/>
      <c r="U20" s="142"/>
      <c r="V20" s="116"/>
      <c r="W20" s="146"/>
      <c r="X20" s="117"/>
      <c r="Y20" s="117"/>
      <c r="Z20" s="134">
        <f t="shared" si="1"/>
        <v>37540.544867239783</v>
      </c>
      <c r="AA20" s="137">
        <f t="shared" si="0"/>
        <v>106001.19683999999</v>
      </c>
    </row>
    <row r="21" spans="1:27" x14ac:dyDescent="0.25">
      <c r="A21" s="109" t="s">
        <v>18</v>
      </c>
      <c r="B21" s="131">
        <v>1370.2423971897656</v>
      </c>
      <c r="C21" s="110">
        <v>3695.076</v>
      </c>
      <c r="D21" s="131">
        <v>1429.1540492771703</v>
      </c>
      <c r="E21" s="143">
        <v>3759.5249999999996</v>
      </c>
      <c r="F21" s="110">
        <v>1267.5710613699941</v>
      </c>
      <c r="G21" s="143">
        <v>3660.4259999999999</v>
      </c>
      <c r="H21" s="110"/>
      <c r="I21" s="143"/>
      <c r="J21" s="110"/>
      <c r="K21" s="143"/>
      <c r="L21" s="110"/>
      <c r="M21" s="143"/>
      <c r="N21" s="110"/>
      <c r="O21" s="143"/>
      <c r="P21" s="110"/>
      <c r="Q21" s="143"/>
      <c r="R21" s="110"/>
      <c r="S21" s="143"/>
      <c r="T21" s="110"/>
      <c r="U21" s="143"/>
      <c r="V21" s="119"/>
      <c r="W21" s="147"/>
      <c r="X21" s="112"/>
      <c r="Y21" s="112"/>
      <c r="Z21" s="135">
        <f t="shared" si="1"/>
        <v>4066.9675078369301</v>
      </c>
      <c r="AA21" s="138">
        <f t="shared" si="0"/>
        <v>11115.027</v>
      </c>
    </row>
    <row r="22" spans="1:27" x14ac:dyDescent="0.25">
      <c r="A22" s="114" t="s">
        <v>19</v>
      </c>
      <c r="B22" s="130">
        <v>3810.9550189394586</v>
      </c>
      <c r="C22" s="115">
        <v>11643.785999999998</v>
      </c>
      <c r="D22" s="130">
        <v>3974.8016906356183</v>
      </c>
      <c r="E22" s="142">
        <v>11698.52607</v>
      </c>
      <c r="F22" s="115">
        <v>3525.4027375722753</v>
      </c>
      <c r="G22" s="142">
        <v>11600.819999999998</v>
      </c>
      <c r="H22" s="115"/>
      <c r="I22" s="142"/>
      <c r="J22" s="115"/>
      <c r="K22" s="142"/>
      <c r="L22" s="115"/>
      <c r="M22" s="142"/>
      <c r="N22" s="115"/>
      <c r="O22" s="142"/>
      <c r="P22" s="115"/>
      <c r="Q22" s="142"/>
      <c r="R22" s="115"/>
      <c r="S22" s="142"/>
      <c r="T22" s="115"/>
      <c r="U22" s="142"/>
      <c r="V22" s="116"/>
      <c r="W22" s="146"/>
      <c r="X22" s="117"/>
      <c r="Y22" s="117"/>
      <c r="Z22" s="134">
        <f t="shared" si="1"/>
        <v>11311.159447147351</v>
      </c>
      <c r="AA22" s="137">
        <f t="shared" si="0"/>
        <v>34943.13207</v>
      </c>
    </row>
    <row r="23" spans="1:27" x14ac:dyDescent="0.25">
      <c r="A23" s="109" t="s">
        <v>20</v>
      </c>
      <c r="B23" s="131">
        <v>2430.5851834851719</v>
      </c>
      <c r="C23" s="110">
        <v>4932.0809999999992</v>
      </c>
      <c r="D23" s="131">
        <v>2535.0847880748033</v>
      </c>
      <c r="E23" s="143">
        <v>4988.2139999999999</v>
      </c>
      <c r="F23" s="110">
        <v>2248.4630800354666</v>
      </c>
      <c r="G23" s="143">
        <v>4957.7219999999998</v>
      </c>
      <c r="H23" s="110"/>
      <c r="I23" s="143"/>
      <c r="J23" s="110"/>
      <c r="K23" s="143"/>
      <c r="L23" s="110"/>
      <c r="M23" s="143"/>
      <c r="N23" s="110"/>
      <c r="O23" s="143"/>
      <c r="P23" s="110"/>
      <c r="Q23" s="143"/>
      <c r="R23" s="110"/>
      <c r="S23" s="143"/>
      <c r="T23" s="110"/>
      <c r="U23" s="143"/>
      <c r="V23" s="119"/>
      <c r="W23" s="147"/>
      <c r="X23" s="112"/>
      <c r="Y23" s="112"/>
      <c r="Z23" s="135">
        <f t="shared" si="1"/>
        <v>7214.1330515954414</v>
      </c>
      <c r="AA23" s="138">
        <f t="shared" si="0"/>
        <v>14878.016999999998</v>
      </c>
    </row>
    <row r="24" spans="1:27" x14ac:dyDescent="0.25">
      <c r="A24" s="114" t="s">
        <v>21</v>
      </c>
      <c r="B24" s="130">
        <v>3697.5277103768176</v>
      </c>
      <c r="C24" s="115">
        <v>9717.2459999999992</v>
      </c>
      <c r="D24" s="130">
        <v>3856.4977338587937</v>
      </c>
      <c r="E24" s="142">
        <v>9781.6949999999997</v>
      </c>
      <c r="F24" s="115">
        <v>3420.4744605039537</v>
      </c>
      <c r="G24" s="142">
        <v>9425.4929999999986</v>
      </c>
      <c r="H24" s="115"/>
      <c r="I24" s="142"/>
      <c r="J24" s="115"/>
      <c r="K24" s="142"/>
      <c r="L24" s="115"/>
      <c r="M24" s="142"/>
      <c r="N24" s="115"/>
      <c r="O24" s="142"/>
      <c r="P24" s="115"/>
      <c r="Q24" s="142"/>
      <c r="R24" s="115"/>
      <c r="S24" s="142"/>
      <c r="T24" s="115"/>
      <c r="U24" s="142"/>
      <c r="V24" s="116"/>
      <c r="W24" s="146"/>
      <c r="X24" s="117"/>
      <c r="Y24" s="117"/>
      <c r="Z24" s="134">
        <f t="shared" si="1"/>
        <v>10974.499904739565</v>
      </c>
      <c r="AA24" s="137">
        <f t="shared" si="0"/>
        <v>28924.433999999997</v>
      </c>
    </row>
    <row r="25" spans="1:27" x14ac:dyDescent="0.25">
      <c r="A25" s="109" t="s">
        <v>22</v>
      </c>
      <c r="B25" s="131">
        <v>7414.8039253694524</v>
      </c>
      <c r="C25" s="110">
        <v>21793.464</v>
      </c>
      <c r="D25" s="131">
        <v>7733.5930316206968</v>
      </c>
      <c r="E25" s="143">
        <v>20021.262029999998</v>
      </c>
      <c r="F25" s="110">
        <v>6859.2176835331957</v>
      </c>
      <c r="G25" s="143">
        <v>20649.320999999996</v>
      </c>
      <c r="H25" s="110"/>
      <c r="I25" s="143"/>
      <c r="J25" s="110"/>
      <c r="K25" s="143"/>
      <c r="L25" s="110"/>
      <c r="M25" s="143"/>
      <c r="N25" s="110"/>
      <c r="O25" s="143"/>
      <c r="P25" s="110"/>
      <c r="Q25" s="143"/>
      <c r="R25" s="110"/>
      <c r="S25" s="143"/>
      <c r="T25" s="110"/>
      <c r="U25" s="143"/>
      <c r="V25" s="119"/>
      <c r="W25" s="147"/>
      <c r="X25" s="112"/>
      <c r="Y25" s="112"/>
      <c r="Z25" s="135">
        <f t="shared" si="1"/>
        <v>22007.614640523345</v>
      </c>
      <c r="AA25" s="138">
        <f t="shared" si="0"/>
        <v>62464.047029999994</v>
      </c>
    </row>
    <row r="26" spans="1:27" x14ac:dyDescent="0.25">
      <c r="A26" s="114" t="s">
        <v>23</v>
      </c>
      <c r="B26" s="130">
        <v>31581.572274721744</v>
      </c>
      <c r="C26" s="115">
        <v>103555.68299999999</v>
      </c>
      <c r="D26" s="130">
        <v>32939.377727273342</v>
      </c>
      <c r="E26" s="142">
        <v>98141.100749999998</v>
      </c>
      <c r="F26" s="115">
        <v>29215.18642986361</v>
      </c>
      <c r="G26" s="142">
        <v>96261.165000000008</v>
      </c>
      <c r="H26" s="115"/>
      <c r="I26" s="142"/>
      <c r="J26" s="115"/>
      <c r="K26" s="142"/>
      <c r="L26" s="115"/>
      <c r="M26" s="142"/>
      <c r="N26" s="115"/>
      <c r="O26" s="142"/>
      <c r="P26" s="115"/>
      <c r="Q26" s="142"/>
      <c r="R26" s="115"/>
      <c r="S26" s="142"/>
      <c r="T26" s="115"/>
      <c r="U26" s="142"/>
      <c r="V26" s="116"/>
      <c r="W26" s="146"/>
      <c r="X26" s="117"/>
      <c r="Y26" s="117"/>
      <c r="Z26" s="134">
        <f t="shared" si="1"/>
        <v>93736.1364318587</v>
      </c>
      <c r="AA26" s="137">
        <f t="shared" si="0"/>
        <v>297957.94874999998</v>
      </c>
    </row>
    <row r="27" spans="1:27" x14ac:dyDescent="0.25">
      <c r="A27" s="109" t="s">
        <v>24</v>
      </c>
      <c r="B27" s="131">
        <v>41401.811578552806</v>
      </c>
      <c r="C27" s="110">
        <v>119841.18299999999</v>
      </c>
      <c r="D27" s="131">
        <v>43181.824461314449</v>
      </c>
      <c r="E27" s="143">
        <v>113121.162</v>
      </c>
      <c r="F27" s="110">
        <v>38299.601846284684</v>
      </c>
      <c r="G27" s="143">
        <v>109502.31599999999</v>
      </c>
      <c r="H27" s="110"/>
      <c r="I27" s="143"/>
      <c r="J27" s="110"/>
      <c r="K27" s="143"/>
      <c r="L27" s="110"/>
      <c r="M27" s="143"/>
      <c r="N27" s="110"/>
      <c r="O27" s="143"/>
      <c r="P27" s="110"/>
      <c r="Q27" s="143"/>
      <c r="R27" s="110"/>
      <c r="S27" s="143"/>
      <c r="T27" s="110"/>
      <c r="U27" s="143"/>
      <c r="V27" s="119"/>
      <c r="W27" s="147"/>
      <c r="X27" s="112"/>
      <c r="Y27" s="112"/>
      <c r="Z27" s="135">
        <f t="shared" si="1"/>
        <v>122883.23788615194</v>
      </c>
      <c r="AA27" s="138">
        <f t="shared" si="0"/>
        <v>342464.66099999996</v>
      </c>
    </row>
    <row r="28" spans="1:27" x14ac:dyDescent="0.25">
      <c r="A28" s="114" t="s">
        <v>25</v>
      </c>
      <c r="B28" s="130">
        <v>3240.442663371412</v>
      </c>
      <c r="C28" s="115">
        <v>6439.3559999999998</v>
      </c>
      <c r="D28" s="130">
        <v>3379.7609556569491</v>
      </c>
      <c r="E28" s="142">
        <v>6702.6959999999999</v>
      </c>
      <c r="F28" s="115">
        <v>2997.6384868417285</v>
      </c>
      <c r="G28" s="142">
        <v>6179.4809999999998</v>
      </c>
      <c r="H28" s="115"/>
      <c r="I28" s="142"/>
      <c r="J28" s="115"/>
      <c r="K28" s="142"/>
      <c r="L28" s="115"/>
      <c r="M28" s="142"/>
      <c r="N28" s="115"/>
      <c r="O28" s="142"/>
      <c r="P28" s="115"/>
      <c r="Q28" s="142"/>
      <c r="R28" s="115"/>
      <c r="S28" s="142"/>
      <c r="T28" s="115"/>
      <c r="U28" s="142"/>
      <c r="V28" s="116"/>
      <c r="W28" s="146"/>
      <c r="X28" s="117"/>
      <c r="Y28" s="117"/>
      <c r="Z28" s="134">
        <f t="shared" si="1"/>
        <v>9617.8421058700897</v>
      </c>
      <c r="AA28" s="137">
        <f t="shared" si="0"/>
        <v>19321.532999999999</v>
      </c>
    </row>
    <row r="29" spans="1:27" x14ac:dyDescent="0.25">
      <c r="A29" s="109" t="s">
        <v>26</v>
      </c>
      <c r="B29" s="131">
        <v>1582.412228831492</v>
      </c>
      <c r="C29" s="110">
        <v>3340.953</v>
      </c>
      <c r="D29" s="131">
        <v>1650.4458255695333</v>
      </c>
      <c r="E29" s="143">
        <v>3329.8649999999998</v>
      </c>
      <c r="F29" s="110">
        <v>1463.843151064757</v>
      </c>
      <c r="G29" s="143">
        <v>3295.9079999999994</v>
      </c>
      <c r="H29" s="110"/>
      <c r="I29" s="143"/>
      <c r="J29" s="110"/>
      <c r="K29" s="143"/>
      <c r="L29" s="110"/>
      <c r="M29" s="143"/>
      <c r="N29" s="110"/>
      <c r="O29" s="143"/>
      <c r="P29" s="110"/>
      <c r="Q29" s="143"/>
      <c r="R29" s="110"/>
      <c r="S29" s="143"/>
      <c r="T29" s="110"/>
      <c r="U29" s="143"/>
      <c r="V29" s="111"/>
      <c r="W29" s="148"/>
      <c r="X29" s="112"/>
      <c r="Y29" s="112"/>
      <c r="Z29" s="135">
        <f t="shared" si="1"/>
        <v>4696.7012054657826</v>
      </c>
      <c r="AA29" s="138">
        <f t="shared" si="0"/>
        <v>9966.7259999999987</v>
      </c>
    </row>
    <row r="30" spans="1:27" x14ac:dyDescent="0.25">
      <c r="A30" s="114" t="s">
        <v>27</v>
      </c>
      <c r="B30" s="130">
        <v>237.3196366652883</v>
      </c>
      <c r="C30" s="115">
        <v>315.315</v>
      </c>
      <c r="D30" s="130">
        <v>247.52286194674815</v>
      </c>
      <c r="E30" s="142">
        <v>326.40300000000002</v>
      </c>
      <c r="F30" s="115">
        <v>219.53743684235181</v>
      </c>
      <c r="G30" s="142">
        <v>304.92</v>
      </c>
      <c r="H30" s="115"/>
      <c r="I30" s="142"/>
      <c r="J30" s="115"/>
      <c r="K30" s="142"/>
      <c r="L30" s="115"/>
      <c r="M30" s="142"/>
      <c r="N30" s="115"/>
      <c r="O30" s="142"/>
      <c r="P30" s="115"/>
      <c r="Q30" s="142"/>
      <c r="R30" s="115"/>
      <c r="S30" s="142"/>
      <c r="T30" s="115"/>
      <c r="U30" s="142"/>
      <c r="V30" s="120"/>
      <c r="W30" s="149"/>
      <c r="X30" s="117"/>
      <c r="Y30" s="117"/>
      <c r="Z30" s="134">
        <f t="shared" si="1"/>
        <v>704.37993545438826</v>
      </c>
      <c r="AA30" s="137">
        <f t="shared" si="0"/>
        <v>946.63800000000015</v>
      </c>
    </row>
    <row r="31" spans="1:27" x14ac:dyDescent="0.25">
      <c r="A31" s="109" t="s">
        <v>28</v>
      </c>
      <c r="B31" s="131">
        <v>3949.8697138011462</v>
      </c>
      <c r="C31" s="110">
        <v>9518.3549999999996</v>
      </c>
      <c r="D31" s="131">
        <v>4119.6888281762822</v>
      </c>
      <c r="E31" s="143">
        <v>9596.6639999999989</v>
      </c>
      <c r="F31" s="110">
        <v>3653.9086483270803</v>
      </c>
      <c r="G31" s="143">
        <v>9259.1729999999989</v>
      </c>
      <c r="H31" s="110"/>
      <c r="I31" s="143"/>
      <c r="J31" s="110"/>
      <c r="K31" s="143"/>
      <c r="L31" s="110"/>
      <c r="M31" s="143"/>
      <c r="N31" s="110"/>
      <c r="O31" s="143"/>
      <c r="P31" s="110"/>
      <c r="Q31" s="143"/>
      <c r="R31" s="110"/>
      <c r="S31" s="143"/>
      <c r="T31" s="110"/>
      <c r="U31" s="143"/>
      <c r="V31" s="111"/>
      <c r="W31" s="148"/>
      <c r="X31" s="112"/>
      <c r="Y31" s="112"/>
      <c r="Z31" s="135">
        <f t="shared" si="1"/>
        <v>11723.467190304509</v>
      </c>
      <c r="AA31" s="138">
        <f t="shared" si="0"/>
        <v>28374.191999999999</v>
      </c>
    </row>
    <row r="32" spans="1:27" x14ac:dyDescent="0.25">
      <c r="A32" s="114" t="s">
        <v>29</v>
      </c>
      <c r="B32" s="130">
        <v>23574.650792153261</v>
      </c>
      <c r="C32" s="115">
        <v>75911.912999999986</v>
      </c>
      <c r="D32" s="130">
        <v>24588.209873668864</v>
      </c>
      <c r="E32" s="142">
        <v>73037.238119999995</v>
      </c>
      <c r="F32" s="115">
        <v>21808.218157110663</v>
      </c>
      <c r="G32" s="142">
        <v>71658.971999999994</v>
      </c>
      <c r="H32" s="115"/>
      <c r="I32" s="142"/>
      <c r="J32" s="115"/>
      <c r="K32" s="142"/>
      <c r="L32" s="115"/>
      <c r="M32" s="142"/>
      <c r="N32" s="115"/>
      <c r="O32" s="142"/>
      <c r="P32" s="115"/>
      <c r="Q32" s="142"/>
      <c r="R32" s="115"/>
      <c r="S32" s="142"/>
      <c r="T32" s="115"/>
      <c r="U32" s="142"/>
      <c r="V32" s="120"/>
      <c r="W32" s="149"/>
      <c r="X32" s="117"/>
      <c r="Y32" s="117"/>
      <c r="Z32" s="134">
        <f t="shared" si="1"/>
        <v>69971.078822932788</v>
      </c>
      <c r="AA32" s="137">
        <f t="shared" si="0"/>
        <v>220608.12312</v>
      </c>
    </row>
    <row r="33" spans="1:27" x14ac:dyDescent="0.25">
      <c r="A33" s="109" t="s">
        <v>30</v>
      </c>
      <c r="B33" s="131">
        <v>2879.9058611544447</v>
      </c>
      <c r="C33" s="110">
        <v>7473.311999999999</v>
      </c>
      <c r="D33" s="131">
        <v>3003.7233787591872</v>
      </c>
      <c r="E33" s="143">
        <v>7491.2953499999994</v>
      </c>
      <c r="F33" s="110">
        <v>2664.116463303134</v>
      </c>
      <c r="G33" s="143">
        <v>7308.3779999999997</v>
      </c>
      <c r="H33" s="110"/>
      <c r="I33" s="143"/>
      <c r="J33" s="110"/>
      <c r="K33" s="143"/>
      <c r="L33" s="110"/>
      <c r="M33" s="143"/>
      <c r="N33" s="110"/>
      <c r="O33" s="143"/>
      <c r="P33" s="110"/>
      <c r="Q33" s="143"/>
      <c r="R33" s="110"/>
      <c r="S33" s="143"/>
      <c r="T33" s="110"/>
      <c r="U33" s="143"/>
      <c r="V33" s="111"/>
      <c r="W33" s="148"/>
      <c r="X33" s="112"/>
      <c r="Y33" s="112"/>
      <c r="Z33" s="135">
        <f t="shared" si="1"/>
        <v>8547.7457032167658</v>
      </c>
      <c r="AA33" s="138">
        <f t="shared" si="0"/>
        <v>22272.985349999999</v>
      </c>
    </row>
    <row r="34" spans="1:27" x14ac:dyDescent="0.25">
      <c r="A34" s="114" t="s">
        <v>31</v>
      </c>
      <c r="B34" s="130">
        <v>1304.0764671948914</v>
      </c>
      <c r="C34" s="115">
        <v>3256.4070000000002</v>
      </c>
      <c r="D34" s="130">
        <v>1360.1434078240227</v>
      </c>
      <c r="E34" s="142">
        <v>3345.1109999999994</v>
      </c>
      <c r="F34" s="115">
        <v>1206.3628997468065</v>
      </c>
      <c r="G34" s="142">
        <v>3226.6079999999997</v>
      </c>
      <c r="H34" s="115"/>
      <c r="I34" s="142"/>
      <c r="J34" s="115"/>
      <c r="K34" s="142"/>
      <c r="L34" s="115"/>
      <c r="M34" s="142"/>
      <c r="N34" s="115"/>
      <c r="O34" s="142"/>
      <c r="P34" s="115"/>
      <c r="Q34" s="142"/>
      <c r="R34" s="115"/>
      <c r="S34" s="142"/>
      <c r="T34" s="115"/>
      <c r="U34" s="142"/>
      <c r="V34" s="120"/>
      <c r="W34" s="149"/>
      <c r="X34" s="117"/>
      <c r="Y34" s="117"/>
      <c r="Z34" s="134">
        <f t="shared" si="1"/>
        <v>3870.5827747657204</v>
      </c>
      <c r="AA34" s="137">
        <f t="shared" si="0"/>
        <v>9828.1260000000002</v>
      </c>
    </row>
    <row r="35" spans="1:27" x14ac:dyDescent="0.25">
      <c r="A35" s="109" t="s">
        <v>32</v>
      </c>
      <c r="B35" s="131">
        <v>2107.6886934846766</v>
      </c>
      <c r="C35" s="110">
        <v>4717.2510000000002</v>
      </c>
      <c r="D35" s="131">
        <v>2198.3058158812546</v>
      </c>
      <c r="E35" s="143">
        <v>4745.6639999999998</v>
      </c>
      <c r="F35" s="110">
        <v>1949.7610055835328</v>
      </c>
      <c r="G35" s="143">
        <v>4664.5829999999996</v>
      </c>
      <c r="H35" s="110"/>
      <c r="I35" s="143"/>
      <c r="J35" s="110"/>
      <c r="K35" s="143"/>
      <c r="L35" s="110"/>
      <c r="M35" s="143"/>
      <c r="N35" s="110"/>
      <c r="O35" s="143"/>
      <c r="P35" s="110"/>
      <c r="Q35" s="143"/>
      <c r="R35" s="110"/>
      <c r="S35" s="143"/>
      <c r="T35" s="110"/>
      <c r="U35" s="143"/>
      <c r="V35" s="111"/>
      <c r="W35" s="148"/>
      <c r="X35" s="112"/>
      <c r="Y35" s="112"/>
      <c r="Z35" s="135">
        <f t="shared" si="1"/>
        <v>6255.7555149494647</v>
      </c>
      <c r="AA35" s="138">
        <f t="shared" si="0"/>
        <v>14127.498</v>
      </c>
    </row>
    <row r="36" spans="1:27" x14ac:dyDescent="0.25">
      <c r="A36" s="114" t="s">
        <v>33</v>
      </c>
      <c r="B36" s="130">
        <v>11437.422404037412</v>
      </c>
      <c r="C36" s="115">
        <v>31999.967999999997</v>
      </c>
      <c r="D36" s="130">
        <v>11929.158355884496</v>
      </c>
      <c r="E36" s="142">
        <v>31572.220679999999</v>
      </c>
      <c r="F36" s="115">
        <v>10580.424080991892</v>
      </c>
      <c r="G36" s="142">
        <v>31379.039999999997</v>
      </c>
      <c r="H36" s="115"/>
      <c r="I36" s="142"/>
      <c r="J36" s="115"/>
      <c r="K36" s="142"/>
      <c r="L36" s="115"/>
      <c r="M36" s="142"/>
      <c r="N36" s="115"/>
      <c r="O36" s="142"/>
      <c r="P36" s="115"/>
      <c r="Q36" s="142"/>
      <c r="R36" s="115"/>
      <c r="S36" s="142"/>
      <c r="T36" s="115"/>
      <c r="U36" s="142"/>
      <c r="V36" s="120"/>
      <c r="W36" s="149"/>
      <c r="X36" s="117"/>
      <c r="Y36" s="117"/>
      <c r="Z36" s="134">
        <f t="shared" si="1"/>
        <v>33947.004840913796</v>
      </c>
      <c r="AA36" s="137">
        <f t="shared" si="0"/>
        <v>94951.228679999986</v>
      </c>
    </row>
    <row r="37" spans="1:27" x14ac:dyDescent="0.25">
      <c r="A37" s="109" t="s">
        <v>34</v>
      </c>
      <c r="B37" s="131">
        <v>1764.8749082306219</v>
      </c>
      <c r="C37" s="110">
        <v>3724.8749999999995</v>
      </c>
      <c r="D37" s="131">
        <v>1840.7532322298709</v>
      </c>
      <c r="E37" s="143">
        <v>3807.25884</v>
      </c>
      <c r="F37" s="110">
        <v>1632.6340253368637</v>
      </c>
      <c r="G37" s="143">
        <v>3640.3289999999997</v>
      </c>
      <c r="H37" s="110"/>
      <c r="I37" s="143"/>
      <c r="J37" s="110"/>
      <c r="K37" s="143"/>
      <c r="L37" s="110"/>
      <c r="M37" s="143"/>
      <c r="N37" s="110"/>
      <c r="O37" s="143"/>
      <c r="P37" s="110"/>
      <c r="Q37" s="143"/>
      <c r="R37" s="110"/>
      <c r="S37" s="143"/>
      <c r="T37" s="110"/>
      <c r="U37" s="143"/>
      <c r="V37" s="119"/>
      <c r="W37" s="147"/>
      <c r="X37" s="112"/>
      <c r="Y37" s="112"/>
      <c r="Z37" s="135">
        <f t="shared" si="1"/>
        <v>5238.2621657973568</v>
      </c>
      <c r="AA37" s="138">
        <f t="shared" si="0"/>
        <v>11172.46284</v>
      </c>
    </row>
    <row r="38" spans="1:27" x14ac:dyDescent="0.25">
      <c r="A38" s="114" t="s">
        <v>35</v>
      </c>
      <c r="B38" s="130">
        <v>7992.4054877226654</v>
      </c>
      <c r="C38" s="115">
        <v>23264.010000000002</v>
      </c>
      <c r="D38" s="130">
        <v>8336.0277638979187</v>
      </c>
      <c r="E38" s="142">
        <v>23175.999</v>
      </c>
      <c r="F38" s="115">
        <v>7393.5399515805129</v>
      </c>
      <c r="G38" s="142">
        <v>22383.899999999998</v>
      </c>
      <c r="H38" s="115"/>
      <c r="I38" s="142"/>
      <c r="J38" s="115"/>
      <c r="K38" s="142"/>
      <c r="L38" s="115"/>
      <c r="M38" s="142"/>
      <c r="N38" s="115"/>
      <c r="O38" s="142"/>
      <c r="P38" s="115"/>
      <c r="Q38" s="142"/>
      <c r="R38" s="115"/>
      <c r="S38" s="142"/>
      <c r="T38" s="115"/>
      <c r="U38" s="142"/>
      <c r="V38" s="120"/>
      <c r="W38" s="149"/>
      <c r="X38" s="117"/>
      <c r="Y38" s="117"/>
      <c r="Z38" s="134">
        <f t="shared" si="1"/>
        <v>23721.973203201094</v>
      </c>
      <c r="AA38" s="137">
        <f t="shared" si="0"/>
        <v>68823.909</v>
      </c>
    </row>
    <row r="39" spans="1:27" x14ac:dyDescent="0.25">
      <c r="A39" s="109" t="s">
        <v>36</v>
      </c>
      <c r="B39" s="131">
        <v>9394.5493154456726</v>
      </c>
      <c r="C39" s="110">
        <v>32444.181</v>
      </c>
      <c r="D39" s="131">
        <v>9798.4548010185681</v>
      </c>
      <c r="E39" s="143">
        <v>31414.382999999998</v>
      </c>
      <c r="F39" s="110">
        <v>8690.6220908759715</v>
      </c>
      <c r="G39" s="143">
        <v>31069.962</v>
      </c>
      <c r="H39" s="110"/>
      <c r="I39" s="143"/>
      <c r="J39" s="110"/>
      <c r="K39" s="143"/>
      <c r="L39" s="110"/>
      <c r="M39" s="143"/>
      <c r="N39" s="110"/>
      <c r="O39" s="143"/>
      <c r="P39" s="110"/>
      <c r="Q39" s="143"/>
      <c r="R39" s="110"/>
      <c r="S39" s="143"/>
      <c r="T39" s="110"/>
      <c r="U39" s="143"/>
      <c r="V39" s="111"/>
      <c r="W39" s="148"/>
      <c r="X39" s="112"/>
      <c r="Y39" s="112"/>
      <c r="Z39" s="135">
        <f t="shared" si="1"/>
        <v>27883.62620734021</v>
      </c>
      <c r="AA39" s="138">
        <f t="shared" si="0"/>
        <v>94928.525999999998</v>
      </c>
    </row>
    <row r="40" spans="1:27" x14ac:dyDescent="0.25">
      <c r="A40" s="114" t="s">
        <v>37</v>
      </c>
      <c r="B40" s="130">
        <v>13547.305375812735</v>
      </c>
      <c r="C40" s="115">
        <v>32961.851999999999</v>
      </c>
      <c r="D40" s="130">
        <v>14129.752789977207</v>
      </c>
      <c r="E40" s="142">
        <v>33071.297489999997</v>
      </c>
      <c r="F40" s="115">
        <v>12532.214949078234</v>
      </c>
      <c r="G40" s="142">
        <v>31218.263999999996</v>
      </c>
      <c r="H40" s="115"/>
      <c r="I40" s="142"/>
      <c r="J40" s="115"/>
      <c r="K40" s="142"/>
      <c r="L40" s="115"/>
      <c r="M40" s="142"/>
      <c r="N40" s="115"/>
      <c r="O40" s="142"/>
      <c r="P40" s="115"/>
      <c r="Q40" s="142"/>
      <c r="R40" s="115"/>
      <c r="S40" s="142"/>
      <c r="T40" s="115"/>
      <c r="U40" s="142"/>
      <c r="V40" s="120"/>
      <c r="W40" s="149"/>
      <c r="X40" s="117"/>
      <c r="Y40" s="117"/>
      <c r="Z40" s="134">
        <f t="shared" si="1"/>
        <v>40209.273114868178</v>
      </c>
      <c r="AA40" s="137">
        <f t="shared" si="0"/>
        <v>97251.413489999992</v>
      </c>
    </row>
    <row r="41" spans="1:27" x14ac:dyDescent="0.25">
      <c r="A41" s="109" t="s">
        <v>38</v>
      </c>
      <c r="B41" s="131">
        <v>2182.2941553666519</v>
      </c>
      <c r="C41" s="110">
        <v>5808.0330000000004</v>
      </c>
      <c r="D41" s="131">
        <v>2276.118835070773</v>
      </c>
      <c r="E41" s="143">
        <v>5906.4390000000003</v>
      </c>
      <c r="F41" s="110">
        <v>2018.7763306790657</v>
      </c>
      <c r="G41" s="143">
        <v>5664.5819999999994</v>
      </c>
      <c r="H41" s="110"/>
      <c r="I41" s="143"/>
      <c r="J41" s="110"/>
      <c r="K41" s="143"/>
      <c r="L41" s="110"/>
      <c r="M41" s="143"/>
      <c r="N41" s="110"/>
      <c r="O41" s="143"/>
      <c r="P41" s="110"/>
      <c r="Q41" s="143"/>
      <c r="R41" s="110"/>
      <c r="S41" s="143"/>
      <c r="T41" s="110"/>
      <c r="U41" s="143"/>
      <c r="V41" s="111"/>
      <c r="W41" s="148"/>
      <c r="X41" s="112"/>
      <c r="Y41" s="112"/>
      <c r="Z41" s="135">
        <f t="shared" si="1"/>
        <v>6477.1893211164906</v>
      </c>
      <c r="AA41" s="138">
        <f t="shared" si="0"/>
        <v>17379.054</v>
      </c>
    </row>
    <row r="42" spans="1:27" x14ac:dyDescent="0.25">
      <c r="A42" s="114" t="s">
        <v>39</v>
      </c>
      <c r="B42" s="130">
        <v>4018.0611314489242</v>
      </c>
      <c r="C42" s="115">
        <v>8644.482</v>
      </c>
      <c r="D42" s="130">
        <v>4190.8120402861587</v>
      </c>
      <c r="E42" s="142">
        <v>8580.7260000000006</v>
      </c>
      <c r="F42" s="115">
        <v>3716.9905291836299</v>
      </c>
      <c r="G42" s="142">
        <v>8200.2690000000002</v>
      </c>
      <c r="H42" s="115"/>
      <c r="I42" s="142"/>
      <c r="J42" s="115"/>
      <c r="K42" s="142"/>
      <c r="L42" s="115"/>
      <c r="M42" s="142"/>
      <c r="N42" s="115"/>
      <c r="O42" s="142"/>
      <c r="P42" s="115"/>
      <c r="Q42" s="142"/>
      <c r="R42" s="115"/>
      <c r="S42" s="142"/>
      <c r="T42" s="115"/>
      <c r="U42" s="142"/>
      <c r="V42" s="120"/>
      <c r="W42" s="149"/>
      <c r="X42" s="117"/>
      <c r="Y42" s="117"/>
      <c r="Z42" s="134">
        <f t="shared" si="1"/>
        <v>11925.863700918711</v>
      </c>
      <c r="AA42" s="137">
        <f t="shared" si="0"/>
        <v>25425.476999999999</v>
      </c>
    </row>
    <row r="43" spans="1:27" x14ac:dyDescent="0.25">
      <c r="A43" s="109" t="s">
        <v>40</v>
      </c>
      <c r="B43" s="131">
        <v>13994.43177519136</v>
      </c>
      <c r="C43" s="110">
        <v>43548.119999999995</v>
      </c>
      <c r="D43" s="131">
        <v>14596.102762450131</v>
      </c>
      <c r="E43" s="143">
        <v>42656.228999999999</v>
      </c>
      <c r="F43" s="110">
        <v>12945.838469843091</v>
      </c>
      <c r="G43" s="143">
        <v>41342.993999999999</v>
      </c>
      <c r="H43" s="110"/>
      <c r="I43" s="143"/>
      <c r="J43" s="110"/>
      <c r="K43" s="143"/>
      <c r="L43" s="110"/>
      <c r="M43" s="143"/>
      <c r="N43" s="110"/>
      <c r="O43" s="143"/>
      <c r="P43" s="110"/>
      <c r="Q43" s="143"/>
      <c r="R43" s="110"/>
      <c r="S43" s="143"/>
      <c r="T43" s="110"/>
      <c r="U43" s="143"/>
      <c r="V43" s="111"/>
      <c r="W43" s="148"/>
      <c r="X43" s="112"/>
      <c r="Y43" s="112"/>
      <c r="Z43" s="135">
        <f t="shared" si="1"/>
        <v>41536.373007484581</v>
      </c>
      <c r="AA43" s="138">
        <f t="shared" si="0"/>
        <v>127547.34299999999</v>
      </c>
    </row>
    <row r="44" spans="1:27" x14ac:dyDescent="0.25">
      <c r="A44" s="114" t="s">
        <v>41</v>
      </c>
      <c r="B44" s="130">
        <v>5454.8070399090475</v>
      </c>
      <c r="C44" s="115">
        <v>11400.543</v>
      </c>
      <c r="D44" s="130">
        <v>5689.3288261259313</v>
      </c>
      <c r="E44" s="142">
        <v>11401.235999999999</v>
      </c>
      <c r="F44" s="115">
        <v>5046.0820387157064</v>
      </c>
      <c r="G44" s="142">
        <v>11157.3</v>
      </c>
      <c r="H44" s="115"/>
      <c r="I44" s="142"/>
      <c r="J44" s="115"/>
      <c r="K44" s="142"/>
      <c r="L44" s="115"/>
      <c r="M44" s="142"/>
      <c r="N44" s="115"/>
      <c r="O44" s="142"/>
      <c r="P44" s="115"/>
      <c r="Q44" s="142"/>
      <c r="R44" s="115"/>
      <c r="S44" s="142"/>
      <c r="T44" s="115"/>
      <c r="U44" s="142"/>
      <c r="V44" s="120"/>
      <c r="W44" s="149"/>
      <c r="X44" s="117"/>
      <c r="Y44" s="117"/>
      <c r="Z44" s="134">
        <f t="shared" si="1"/>
        <v>16190.217904750687</v>
      </c>
      <c r="AA44" s="137">
        <f t="shared" si="0"/>
        <v>33959.078999999998</v>
      </c>
    </row>
    <row r="45" spans="1:27" x14ac:dyDescent="0.25">
      <c r="A45" s="109" t="s">
        <v>42</v>
      </c>
      <c r="B45" s="131">
        <v>5885.5607474266981</v>
      </c>
      <c r="C45" s="110">
        <v>16735.95</v>
      </c>
      <c r="D45" s="131">
        <v>6138.6021857902988</v>
      </c>
      <c r="E45" s="143">
        <v>16822.575000000001</v>
      </c>
      <c r="F45" s="110">
        <v>5444.5596623442143</v>
      </c>
      <c r="G45" s="143">
        <v>16465.68</v>
      </c>
      <c r="H45" s="110"/>
      <c r="I45" s="143"/>
      <c r="J45" s="110"/>
      <c r="K45" s="143"/>
      <c r="L45" s="110"/>
      <c r="M45" s="143"/>
      <c r="N45" s="110"/>
      <c r="O45" s="143"/>
      <c r="P45" s="110"/>
      <c r="Q45" s="143"/>
      <c r="R45" s="110"/>
      <c r="S45" s="143"/>
      <c r="T45" s="110"/>
      <c r="U45" s="143"/>
      <c r="V45" s="113"/>
      <c r="W45" s="138"/>
      <c r="X45" s="112"/>
      <c r="Y45" s="112"/>
      <c r="Z45" s="135">
        <f t="shared" si="1"/>
        <v>17468.722595561212</v>
      </c>
      <c r="AA45" s="138">
        <f t="shared" si="0"/>
        <v>50024.205000000002</v>
      </c>
    </row>
    <row r="46" spans="1:27" x14ac:dyDescent="0.25">
      <c r="A46" s="114" t="s">
        <v>43</v>
      </c>
      <c r="B46" s="130">
        <v>10090.135533580562</v>
      </c>
      <c r="C46" s="115">
        <v>27422.010000000002</v>
      </c>
      <c r="D46" s="130">
        <v>10523.946774050253</v>
      </c>
      <c r="E46" s="142">
        <v>27477.449999999997</v>
      </c>
      <c r="F46" s="115">
        <v>9334.0885042666778</v>
      </c>
      <c r="G46" s="142">
        <v>26676.341999999997</v>
      </c>
      <c r="H46" s="115"/>
      <c r="I46" s="142"/>
      <c r="J46" s="115"/>
      <c r="K46" s="142"/>
      <c r="L46" s="115"/>
      <c r="M46" s="142"/>
      <c r="N46" s="115"/>
      <c r="O46" s="142"/>
      <c r="P46" s="115"/>
      <c r="Q46" s="142"/>
      <c r="R46" s="115"/>
      <c r="S46" s="142"/>
      <c r="T46" s="115"/>
      <c r="U46" s="142"/>
      <c r="V46" s="118"/>
      <c r="W46" s="137"/>
      <c r="X46" s="117"/>
      <c r="Y46" s="117"/>
      <c r="Z46" s="134">
        <f t="shared" si="1"/>
        <v>29948.170811897493</v>
      </c>
      <c r="AA46" s="137">
        <f t="shared" si="0"/>
        <v>81575.801999999996</v>
      </c>
    </row>
    <row r="47" spans="1:27" x14ac:dyDescent="0.25">
      <c r="A47" s="109" t="s">
        <v>44</v>
      </c>
      <c r="B47" s="131">
        <v>16069.375084954083</v>
      </c>
      <c r="C47" s="110">
        <v>64311.093000000001</v>
      </c>
      <c r="D47" s="131">
        <v>16760.25535271427</v>
      </c>
      <c r="E47" s="143">
        <v>63196.055999999997</v>
      </c>
      <c r="F47" s="110">
        <v>14865.307681153925</v>
      </c>
      <c r="G47" s="143">
        <v>61577.207999999999</v>
      </c>
      <c r="H47" s="110"/>
      <c r="I47" s="143"/>
      <c r="J47" s="110"/>
      <c r="K47" s="143"/>
      <c r="L47" s="110"/>
      <c r="M47" s="143"/>
      <c r="N47" s="110"/>
      <c r="O47" s="143"/>
      <c r="P47" s="110"/>
      <c r="Q47" s="143"/>
      <c r="R47" s="110"/>
      <c r="S47" s="143"/>
      <c r="T47" s="110"/>
      <c r="U47" s="143"/>
      <c r="V47" s="110"/>
      <c r="W47" s="143"/>
      <c r="X47" s="112"/>
      <c r="Y47" s="112"/>
      <c r="Z47" s="135">
        <f t="shared" si="1"/>
        <v>47694.938118822276</v>
      </c>
      <c r="AA47" s="138">
        <f t="shared" si="0"/>
        <v>189084.35700000002</v>
      </c>
    </row>
    <row r="48" spans="1:27" x14ac:dyDescent="0.25">
      <c r="A48" s="114" t="s">
        <v>45</v>
      </c>
      <c r="B48" s="130">
        <v>4572.2007951559954</v>
      </c>
      <c r="C48" s="115">
        <v>12539.834999999999</v>
      </c>
      <c r="D48" s="130">
        <v>4768.776162456269</v>
      </c>
      <c r="E48" s="142">
        <v>12588.33807</v>
      </c>
      <c r="F48" s="115">
        <v>4229.6088827778276</v>
      </c>
      <c r="G48" s="142">
        <v>12385.295999999998</v>
      </c>
      <c r="H48" s="115"/>
      <c r="I48" s="142"/>
      <c r="J48" s="115"/>
      <c r="K48" s="142"/>
      <c r="L48" s="115"/>
      <c r="M48" s="142"/>
      <c r="N48" s="115"/>
      <c r="O48" s="142"/>
      <c r="P48" s="115"/>
      <c r="Q48" s="142"/>
      <c r="R48" s="115"/>
      <c r="S48" s="142"/>
      <c r="T48" s="115"/>
      <c r="U48" s="142"/>
      <c r="V48" s="115"/>
      <c r="W48" s="142"/>
      <c r="X48" s="117"/>
      <c r="Y48" s="117"/>
      <c r="Z48" s="134">
        <f t="shared" si="1"/>
        <v>13570.585840390091</v>
      </c>
      <c r="AA48" s="137">
        <f t="shared" si="0"/>
        <v>37513.469069999992</v>
      </c>
    </row>
    <row r="49" spans="1:27" x14ac:dyDescent="0.25">
      <c r="A49" s="109" t="s">
        <v>46</v>
      </c>
      <c r="B49" s="131">
        <v>6269.5594482898068</v>
      </c>
      <c r="C49" s="110">
        <v>14519.735999999999</v>
      </c>
      <c r="D49" s="131">
        <v>6539.1103727951731</v>
      </c>
      <c r="E49" s="143">
        <v>14367.968999999997</v>
      </c>
      <c r="F49" s="110">
        <v>5799.7856003359284</v>
      </c>
      <c r="G49" s="143">
        <v>13218.281999999997</v>
      </c>
      <c r="H49" s="110"/>
      <c r="I49" s="143"/>
      <c r="J49" s="110"/>
      <c r="K49" s="143"/>
      <c r="L49" s="110"/>
      <c r="M49" s="143"/>
      <c r="N49" s="110"/>
      <c r="O49" s="143"/>
      <c r="P49" s="110"/>
      <c r="Q49" s="143"/>
      <c r="R49" s="110"/>
      <c r="S49" s="143"/>
      <c r="T49" s="110"/>
      <c r="U49" s="143"/>
      <c r="V49" s="110"/>
      <c r="W49" s="143"/>
      <c r="X49" s="112"/>
      <c r="Y49" s="112"/>
      <c r="Z49" s="135">
        <f t="shared" si="1"/>
        <v>18608.455421420906</v>
      </c>
      <c r="AA49" s="138">
        <f t="shared" si="0"/>
        <v>42105.986999999994</v>
      </c>
    </row>
    <row r="50" spans="1:27" x14ac:dyDescent="0.25">
      <c r="A50" s="114" t="s">
        <v>47</v>
      </c>
      <c r="B50" s="130">
        <v>6243.3968994397928</v>
      </c>
      <c r="C50" s="115">
        <v>16785.152999999998</v>
      </c>
      <c r="D50" s="130">
        <v>6511.8230018124232</v>
      </c>
      <c r="E50" s="142">
        <v>17008.298999999999</v>
      </c>
      <c r="F50" s="115">
        <v>5775.5833935716573</v>
      </c>
      <c r="G50" s="142">
        <v>16172.540999999999</v>
      </c>
      <c r="H50" s="115"/>
      <c r="I50" s="142"/>
      <c r="J50" s="115"/>
      <c r="K50" s="142"/>
      <c r="L50" s="115"/>
      <c r="M50" s="142"/>
      <c r="N50" s="115"/>
      <c r="O50" s="142"/>
      <c r="P50" s="115"/>
      <c r="Q50" s="142"/>
      <c r="R50" s="115"/>
      <c r="S50" s="142"/>
      <c r="T50" s="115"/>
      <c r="U50" s="142"/>
      <c r="V50" s="115"/>
      <c r="W50" s="142"/>
      <c r="X50" s="117"/>
      <c r="Y50" s="117"/>
      <c r="Z50" s="134">
        <f t="shared" si="1"/>
        <v>18530.803294823872</v>
      </c>
      <c r="AA50" s="137">
        <f t="shared" si="0"/>
        <v>49965.992999999995</v>
      </c>
    </row>
    <row r="51" spans="1:27" x14ac:dyDescent="0.25">
      <c r="A51" s="109" t="s">
        <v>48</v>
      </c>
      <c r="B51" s="131">
        <v>1844.0377173316322</v>
      </c>
      <c r="C51" s="110">
        <v>4250.8620000000001</v>
      </c>
      <c r="D51" s="131">
        <v>1923.3195353970293</v>
      </c>
      <c r="E51" s="143">
        <v>4276.5029999999997</v>
      </c>
      <c r="F51" s="110">
        <v>1705.8652187074633</v>
      </c>
      <c r="G51" s="143">
        <v>4104.6390000000001</v>
      </c>
      <c r="H51" s="110"/>
      <c r="I51" s="143"/>
      <c r="J51" s="110"/>
      <c r="K51" s="143"/>
      <c r="L51" s="110"/>
      <c r="M51" s="143"/>
      <c r="N51" s="110"/>
      <c r="O51" s="143"/>
      <c r="P51" s="110"/>
      <c r="Q51" s="143"/>
      <c r="R51" s="110"/>
      <c r="S51" s="143"/>
      <c r="T51" s="110"/>
      <c r="U51" s="143"/>
      <c r="V51" s="110"/>
      <c r="W51" s="143"/>
      <c r="X51" s="112"/>
      <c r="Y51" s="112"/>
      <c r="Z51" s="135">
        <f t="shared" si="1"/>
        <v>5473.2224714361246</v>
      </c>
      <c r="AA51" s="138">
        <f t="shared" si="0"/>
        <v>12632.004000000001</v>
      </c>
    </row>
    <row r="52" spans="1:27" x14ac:dyDescent="0.25">
      <c r="A52" s="114" t="s">
        <v>49</v>
      </c>
      <c r="B52" s="130">
        <v>5009.0309656323579</v>
      </c>
      <c r="C52" s="115">
        <v>13063.05</v>
      </c>
      <c r="D52" s="130">
        <v>5224.3872340908229</v>
      </c>
      <c r="E52" s="142">
        <v>13239.764999999999</v>
      </c>
      <c r="F52" s="115">
        <v>4633.7076641064241</v>
      </c>
      <c r="G52" s="142">
        <v>12720.707999999999</v>
      </c>
      <c r="H52" s="115"/>
      <c r="I52" s="142"/>
      <c r="J52" s="115"/>
      <c r="K52" s="142"/>
      <c r="L52" s="115"/>
      <c r="M52" s="142"/>
      <c r="N52" s="115"/>
      <c r="O52" s="142"/>
      <c r="P52" s="115"/>
      <c r="Q52" s="142"/>
      <c r="R52" s="115"/>
      <c r="S52" s="142"/>
      <c r="T52" s="115"/>
      <c r="U52" s="142"/>
      <c r="V52" s="115"/>
      <c r="W52" s="142"/>
      <c r="X52" s="117"/>
      <c r="Y52" s="117"/>
      <c r="Z52" s="134">
        <f t="shared" si="1"/>
        <v>14867.125863829606</v>
      </c>
      <c r="AA52" s="137">
        <f t="shared" si="0"/>
        <v>39023.523000000001</v>
      </c>
    </row>
    <row r="53" spans="1:27" x14ac:dyDescent="0.25">
      <c r="A53" s="109" t="s">
        <v>50</v>
      </c>
      <c r="B53" s="131">
        <v>3666.1326517568009</v>
      </c>
      <c r="C53" s="110">
        <v>9366.5879999999997</v>
      </c>
      <c r="D53" s="131">
        <v>3823.7528886794948</v>
      </c>
      <c r="E53" s="143">
        <v>9453.2129999999997</v>
      </c>
      <c r="F53" s="110">
        <v>3391.4318123868288</v>
      </c>
      <c r="G53" s="143">
        <v>8998.6049999999996</v>
      </c>
      <c r="H53" s="110"/>
      <c r="I53" s="143"/>
      <c r="J53" s="110"/>
      <c r="K53" s="143"/>
      <c r="L53" s="110"/>
      <c r="M53" s="143"/>
      <c r="N53" s="110"/>
      <c r="O53" s="143"/>
      <c r="P53" s="110"/>
      <c r="Q53" s="143"/>
      <c r="R53" s="110"/>
      <c r="S53" s="143"/>
      <c r="T53" s="110"/>
      <c r="U53" s="143"/>
      <c r="V53" s="110"/>
      <c r="W53" s="143"/>
      <c r="X53" s="112"/>
      <c r="Y53" s="112"/>
      <c r="Z53" s="135">
        <f t="shared" si="1"/>
        <v>10881.317352823124</v>
      </c>
      <c r="AA53" s="138">
        <f t="shared" si="0"/>
        <v>27818.405999999999</v>
      </c>
    </row>
    <row r="54" spans="1:27" x14ac:dyDescent="0.25">
      <c r="A54" s="114" t="s">
        <v>51</v>
      </c>
      <c r="B54" s="130">
        <v>1948.6879127316884</v>
      </c>
      <c r="C54" s="115">
        <v>4525.9829999999993</v>
      </c>
      <c r="D54" s="130">
        <v>2032.469019328028</v>
      </c>
      <c r="E54" s="142">
        <v>4666.6619999999994</v>
      </c>
      <c r="F54" s="115">
        <v>1802.6740457645458</v>
      </c>
      <c r="G54" s="142">
        <v>4443.5159999999996</v>
      </c>
      <c r="H54" s="115"/>
      <c r="I54" s="142"/>
      <c r="J54" s="115"/>
      <c r="K54" s="142"/>
      <c r="L54" s="115"/>
      <c r="M54" s="142"/>
      <c r="N54" s="115"/>
      <c r="O54" s="142"/>
      <c r="P54" s="115"/>
      <c r="Q54" s="142"/>
      <c r="R54" s="115"/>
      <c r="S54" s="142"/>
      <c r="T54" s="115"/>
      <c r="U54" s="142"/>
      <c r="V54" s="115"/>
      <c r="W54" s="142"/>
      <c r="X54" s="117"/>
      <c r="Y54" s="117"/>
      <c r="Z54" s="134">
        <f t="shared" si="1"/>
        <v>5783.8309778242619</v>
      </c>
      <c r="AA54" s="137">
        <f t="shared" si="0"/>
        <v>13636.160999999998</v>
      </c>
    </row>
    <row r="55" spans="1:27" x14ac:dyDescent="0.25">
      <c r="A55" s="109" t="s">
        <v>52</v>
      </c>
      <c r="B55" s="131">
        <v>8046.4184918001129</v>
      </c>
      <c r="C55" s="110">
        <v>19459.439999999999</v>
      </c>
      <c r="D55" s="131">
        <v>8392.3629814106898</v>
      </c>
      <c r="E55" s="143">
        <v>19327.076999999997</v>
      </c>
      <c r="F55" s="110">
        <v>7443.505797803522</v>
      </c>
      <c r="G55" s="143">
        <v>19013.841</v>
      </c>
      <c r="H55" s="110"/>
      <c r="I55" s="143"/>
      <c r="J55" s="110"/>
      <c r="K55" s="143"/>
      <c r="L55" s="110"/>
      <c r="M55" s="143"/>
      <c r="N55" s="110"/>
      <c r="O55" s="143"/>
      <c r="P55" s="110"/>
      <c r="Q55" s="143"/>
      <c r="R55" s="110"/>
      <c r="S55" s="143"/>
      <c r="T55" s="110"/>
      <c r="U55" s="143"/>
      <c r="V55" s="110"/>
      <c r="W55" s="143"/>
      <c r="X55" s="112"/>
      <c r="Y55" s="112"/>
      <c r="Z55" s="135">
        <f t="shared" si="1"/>
        <v>23882.287271014324</v>
      </c>
      <c r="AA55" s="138">
        <f t="shared" si="0"/>
        <v>57800.357999999993</v>
      </c>
    </row>
    <row r="56" spans="1:27" x14ac:dyDescent="0.25">
      <c r="A56" s="114" t="s">
        <v>53</v>
      </c>
      <c r="B56" s="130">
        <v>5858.2166641124895</v>
      </c>
      <c r="C56" s="115">
        <v>13778.918999999998</v>
      </c>
      <c r="D56" s="130">
        <v>6110.0824819244572</v>
      </c>
      <c r="E56" s="142">
        <v>13846.832999999999</v>
      </c>
      <c r="F56" s="115">
        <v>5419.2644526938147</v>
      </c>
      <c r="G56" s="142">
        <v>13382.522999999999</v>
      </c>
      <c r="H56" s="115"/>
      <c r="I56" s="142"/>
      <c r="J56" s="115"/>
      <c r="K56" s="142"/>
      <c r="L56" s="115"/>
      <c r="M56" s="142"/>
      <c r="N56" s="115"/>
      <c r="O56" s="142"/>
      <c r="P56" s="115"/>
      <c r="Q56" s="142"/>
      <c r="R56" s="115"/>
      <c r="S56" s="142"/>
      <c r="T56" s="115"/>
      <c r="U56" s="142"/>
      <c r="V56" s="115"/>
      <c r="W56" s="142"/>
      <c r="X56" s="117"/>
      <c r="Y56" s="117"/>
      <c r="Z56" s="134">
        <f t="shared" si="1"/>
        <v>17387.563598730761</v>
      </c>
      <c r="AA56" s="137">
        <f t="shared" si="0"/>
        <v>41008.274999999994</v>
      </c>
    </row>
    <row r="57" spans="1:27" x14ac:dyDescent="0.25">
      <c r="A57" s="109" t="s">
        <v>54</v>
      </c>
      <c r="B57" s="131">
        <v>9424.2564676882685</v>
      </c>
      <c r="C57" s="110">
        <v>24510.023999999998</v>
      </c>
      <c r="D57" s="131">
        <v>9829.439170650594</v>
      </c>
      <c r="E57" s="143">
        <v>24625.748070000001</v>
      </c>
      <c r="F57" s="110">
        <v>8718.103306298628</v>
      </c>
      <c r="G57" s="143">
        <v>23872.463999999996</v>
      </c>
      <c r="H57" s="110"/>
      <c r="I57" s="143"/>
      <c r="J57" s="110"/>
      <c r="K57" s="143"/>
      <c r="L57" s="110"/>
      <c r="M57" s="143"/>
      <c r="N57" s="110"/>
      <c r="O57" s="143"/>
      <c r="P57" s="110"/>
      <c r="Q57" s="143"/>
      <c r="R57" s="110"/>
      <c r="S57" s="143"/>
      <c r="T57" s="110"/>
      <c r="U57" s="143"/>
      <c r="V57" s="110"/>
      <c r="W57" s="143"/>
      <c r="X57" s="112"/>
      <c r="Y57" s="112"/>
      <c r="Z57" s="135">
        <f t="shared" si="1"/>
        <v>27971.798944637489</v>
      </c>
      <c r="AA57" s="138">
        <f t="shared" si="0"/>
        <v>73008.236069999999</v>
      </c>
    </row>
    <row r="58" spans="1:27" x14ac:dyDescent="0.25">
      <c r="A58" s="114" t="s">
        <v>55</v>
      </c>
      <c r="B58" s="130">
        <v>2067.6853123398164</v>
      </c>
      <c r="C58" s="115">
        <v>5509.3499999999995</v>
      </c>
      <c r="D58" s="130">
        <v>2156.5825454108567</v>
      </c>
      <c r="E58" s="142">
        <v>5529.4470000000001</v>
      </c>
      <c r="F58" s="115">
        <v>1912.7550507246153</v>
      </c>
      <c r="G58" s="142">
        <v>5478.8579999999993</v>
      </c>
      <c r="H58" s="115"/>
      <c r="I58" s="142"/>
      <c r="J58" s="115"/>
      <c r="K58" s="142"/>
      <c r="L58" s="115"/>
      <c r="M58" s="142"/>
      <c r="N58" s="115"/>
      <c r="O58" s="142"/>
      <c r="P58" s="115"/>
      <c r="Q58" s="142"/>
      <c r="R58" s="115"/>
      <c r="S58" s="142"/>
      <c r="T58" s="115"/>
      <c r="U58" s="142"/>
      <c r="V58" s="115"/>
      <c r="W58" s="142"/>
      <c r="X58" s="117"/>
      <c r="Y58" s="117"/>
      <c r="Z58" s="134">
        <f t="shared" si="1"/>
        <v>6137.0229084752882</v>
      </c>
      <c r="AA58" s="137">
        <f t="shared" si="0"/>
        <v>16517.654999999999</v>
      </c>
    </row>
    <row r="59" spans="1:27" x14ac:dyDescent="0.25">
      <c r="A59" s="109" t="s">
        <v>56</v>
      </c>
      <c r="B59" s="131">
        <v>6819.8169273288113</v>
      </c>
      <c r="C59" s="110">
        <v>17017.307999999997</v>
      </c>
      <c r="D59" s="131">
        <v>7113.0254012065525</v>
      </c>
      <c r="E59" s="143">
        <v>17192.636999999999</v>
      </c>
      <c r="F59" s="110">
        <v>6308.8126587328461</v>
      </c>
      <c r="G59" s="143">
        <v>16581.411</v>
      </c>
      <c r="H59" s="110"/>
      <c r="I59" s="143"/>
      <c r="J59" s="110"/>
      <c r="K59" s="143"/>
      <c r="L59" s="110"/>
      <c r="M59" s="143"/>
      <c r="N59" s="110"/>
      <c r="O59" s="143"/>
      <c r="P59" s="110"/>
      <c r="Q59" s="143"/>
      <c r="R59" s="110"/>
      <c r="S59" s="143"/>
      <c r="T59" s="110"/>
      <c r="U59" s="143"/>
      <c r="V59" s="110"/>
      <c r="W59" s="143"/>
      <c r="X59" s="112"/>
      <c r="Y59" s="112"/>
      <c r="Z59" s="135">
        <f t="shared" si="1"/>
        <v>20241.654987268208</v>
      </c>
      <c r="AA59" s="138">
        <f t="shared" si="0"/>
        <v>50791.355999999992</v>
      </c>
    </row>
    <row r="60" spans="1:27" x14ac:dyDescent="0.25">
      <c r="A60" s="114" t="s">
        <v>57</v>
      </c>
      <c r="B60" s="130">
        <v>5056.4611348378676</v>
      </c>
      <c r="C60" s="115">
        <v>14128.883999999998</v>
      </c>
      <c r="D60" s="130">
        <v>5273.8565969692281</v>
      </c>
      <c r="E60" s="142">
        <v>14127.498</v>
      </c>
      <c r="F60" s="115">
        <v>4677.5839228210052</v>
      </c>
      <c r="G60" s="142">
        <v>13641.011999999999</v>
      </c>
      <c r="H60" s="115"/>
      <c r="I60" s="142"/>
      <c r="J60" s="115"/>
      <c r="K60" s="142"/>
      <c r="L60" s="115"/>
      <c r="M60" s="142"/>
      <c r="N60" s="115"/>
      <c r="O60" s="142"/>
      <c r="P60" s="115"/>
      <c r="Q60" s="142"/>
      <c r="R60" s="115"/>
      <c r="S60" s="142"/>
      <c r="T60" s="115"/>
      <c r="U60" s="142"/>
      <c r="V60" s="115"/>
      <c r="W60" s="142"/>
      <c r="X60" s="117"/>
      <c r="Y60" s="117"/>
      <c r="Z60" s="134">
        <f t="shared" si="1"/>
        <v>15007.901654628102</v>
      </c>
      <c r="AA60" s="137">
        <f t="shared" si="0"/>
        <v>41897.394</v>
      </c>
    </row>
    <row r="61" spans="1:27" x14ac:dyDescent="0.25">
      <c r="A61" s="109" t="s">
        <v>58</v>
      </c>
      <c r="B61" s="131">
        <v>4266.3521595674447</v>
      </c>
      <c r="C61" s="110">
        <v>10225.215</v>
      </c>
      <c r="D61" s="131">
        <v>4449.7779932901894</v>
      </c>
      <c r="E61" s="143">
        <v>10236.995999999999</v>
      </c>
      <c r="F61" s="110">
        <v>3946.6772785400312</v>
      </c>
      <c r="G61" s="143">
        <v>9763.6769999999997</v>
      </c>
      <c r="H61" s="110"/>
      <c r="I61" s="143"/>
      <c r="J61" s="110"/>
      <c r="K61" s="143"/>
      <c r="L61" s="110"/>
      <c r="M61" s="143"/>
      <c r="N61" s="110"/>
      <c r="O61" s="143"/>
      <c r="P61" s="110"/>
      <c r="Q61" s="143"/>
      <c r="R61" s="110"/>
      <c r="S61" s="143"/>
      <c r="T61" s="110"/>
      <c r="U61" s="143"/>
      <c r="V61" s="110"/>
      <c r="W61" s="143"/>
      <c r="X61" s="112"/>
      <c r="Y61" s="112"/>
      <c r="Z61" s="135">
        <f t="shared" si="1"/>
        <v>12662.807431397665</v>
      </c>
      <c r="AA61" s="138">
        <f t="shared" si="0"/>
        <v>30225.887999999999</v>
      </c>
    </row>
    <row r="62" spans="1:27" x14ac:dyDescent="0.25">
      <c r="A62" s="114" t="s">
        <v>59</v>
      </c>
      <c r="B62" s="130">
        <v>1387.9654141526782</v>
      </c>
      <c r="C62" s="115">
        <v>2313.9270000000001</v>
      </c>
      <c r="D62" s="130">
        <v>1447.6390425235491</v>
      </c>
      <c r="E62" s="142">
        <v>2284.1279999999997</v>
      </c>
      <c r="F62" s="115">
        <v>1283.9661046619196</v>
      </c>
      <c r="G62" s="142">
        <v>2214.1349999999998</v>
      </c>
      <c r="H62" s="115"/>
      <c r="I62" s="142"/>
      <c r="J62" s="115"/>
      <c r="K62" s="142"/>
      <c r="L62" s="115"/>
      <c r="M62" s="142"/>
      <c r="N62" s="115"/>
      <c r="O62" s="142"/>
      <c r="P62" s="115"/>
      <c r="Q62" s="142"/>
      <c r="R62" s="115"/>
      <c r="S62" s="142"/>
      <c r="T62" s="115"/>
      <c r="U62" s="142"/>
      <c r="V62" s="115"/>
      <c r="W62" s="142"/>
      <c r="X62" s="117"/>
      <c r="Y62" s="117"/>
      <c r="Z62" s="134">
        <f t="shared" si="1"/>
        <v>4119.5705613381469</v>
      </c>
      <c r="AA62" s="137">
        <f t="shared" si="0"/>
        <v>6812.1900000000005</v>
      </c>
    </row>
    <row r="63" spans="1:27" x14ac:dyDescent="0.25">
      <c r="A63" s="109" t="s">
        <v>60</v>
      </c>
      <c r="B63" s="131">
        <v>23903.623745112469</v>
      </c>
      <c r="C63" s="110">
        <v>83661.731999999989</v>
      </c>
      <c r="D63" s="131">
        <v>24931.326557832595</v>
      </c>
      <c r="E63" s="143">
        <v>81659.654999999984</v>
      </c>
      <c r="F63" s="110">
        <v>22112.541389262686</v>
      </c>
      <c r="G63" s="143">
        <v>79558.478999999992</v>
      </c>
      <c r="H63" s="110"/>
      <c r="I63" s="143"/>
      <c r="J63" s="110"/>
      <c r="K63" s="143"/>
      <c r="L63" s="110"/>
      <c r="M63" s="143"/>
      <c r="N63" s="110"/>
      <c r="O63" s="143"/>
      <c r="P63" s="110"/>
      <c r="Q63" s="143"/>
      <c r="R63" s="110"/>
      <c r="S63" s="143"/>
      <c r="T63" s="110"/>
      <c r="U63" s="143"/>
      <c r="V63" s="110"/>
      <c r="W63" s="143"/>
      <c r="X63" s="112"/>
      <c r="Y63" s="112"/>
      <c r="Z63" s="135">
        <f t="shared" si="1"/>
        <v>70947.491692207754</v>
      </c>
      <c r="AA63" s="138">
        <f>SUM(C63,E63,G63,I63,K63,M63,O63,Q63,S63,U63,W63,Y63)</f>
        <v>244879.86599999998</v>
      </c>
    </row>
    <row r="64" spans="1:27" x14ac:dyDescent="0.25">
      <c r="A64" s="114" t="s">
        <v>61</v>
      </c>
      <c r="B64" s="130">
        <v>4770.6985851406171</v>
      </c>
      <c r="C64" s="115">
        <v>10522.511999999999</v>
      </c>
      <c r="D64" s="130">
        <v>4975.8080868157112</v>
      </c>
      <c r="E64" s="142">
        <v>10576.565999999999</v>
      </c>
      <c r="F64" s="115">
        <v>4413.23336764739</v>
      </c>
      <c r="G64" s="142">
        <v>10031.174999999999</v>
      </c>
      <c r="H64" s="115"/>
      <c r="I64" s="142"/>
      <c r="J64" s="115"/>
      <c r="K64" s="142"/>
      <c r="L64" s="115"/>
      <c r="M64" s="142"/>
      <c r="N64" s="115"/>
      <c r="O64" s="142"/>
      <c r="P64" s="115"/>
      <c r="Q64" s="142"/>
      <c r="R64" s="115"/>
      <c r="S64" s="142"/>
      <c r="T64" s="115"/>
      <c r="U64" s="142"/>
      <c r="V64" s="115"/>
      <c r="W64" s="142"/>
      <c r="X64" s="117"/>
      <c r="Y64" s="117"/>
      <c r="Z64" s="134">
        <f t="shared" si="1"/>
        <v>14159.740039603719</v>
      </c>
      <c r="AA64" s="137">
        <f t="shared" si="1"/>
        <v>31130.252999999997</v>
      </c>
    </row>
    <row r="65" spans="1:27" x14ac:dyDescent="0.25">
      <c r="A65" s="109" t="s">
        <v>62</v>
      </c>
      <c r="B65" s="131">
        <v>829.77477513979886</v>
      </c>
      <c r="C65" s="110">
        <v>1868.3279999999997</v>
      </c>
      <c r="D65" s="131">
        <v>865.44977903998131</v>
      </c>
      <c r="E65" s="143">
        <v>1876.644</v>
      </c>
      <c r="F65" s="110">
        <v>767.60031260099674</v>
      </c>
      <c r="G65" s="143">
        <v>1819.8179999999998</v>
      </c>
      <c r="H65" s="110"/>
      <c r="I65" s="143"/>
      <c r="J65" s="110"/>
      <c r="K65" s="143"/>
      <c r="L65" s="110"/>
      <c r="M65" s="143"/>
      <c r="N65" s="110"/>
      <c r="O65" s="143"/>
      <c r="P65" s="110"/>
      <c r="Q65" s="143"/>
      <c r="R65" s="110"/>
      <c r="S65" s="143"/>
      <c r="T65" s="110"/>
      <c r="U65" s="143"/>
      <c r="V65" s="110"/>
      <c r="W65" s="143"/>
      <c r="X65" s="112"/>
      <c r="Y65" s="112"/>
      <c r="Z65" s="135">
        <f t="shared" si="1"/>
        <v>2462.824866780777</v>
      </c>
      <c r="AA65" s="138">
        <f t="shared" si="1"/>
        <v>5564.7899999999991</v>
      </c>
    </row>
    <row r="66" spans="1:27" x14ac:dyDescent="0.25">
      <c r="A66" s="114" t="s">
        <v>63</v>
      </c>
      <c r="B66" s="130">
        <v>4642.2489098189362</v>
      </c>
      <c r="C66" s="115">
        <v>11888.414999999999</v>
      </c>
      <c r="D66" s="130">
        <v>4841.8358976681466</v>
      </c>
      <c r="E66" s="142">
        <v>11941.776</v>
      </c>
      <c r="F66" s="115">
        <v>4294.4083395982943</v>
      </c>
      <c r="G66" s="142">
        <v>11535.678</v>
      </c>
      <c r="H66" s="115"/>
      <c r="I66" s="142"/>
      <c r="J66" s="115"/>
      <c r="K66" s="142"/>
      <c r="L66" s="115"/>
      <c r="M66" s="142"/>
      <c r="N66" s="115"/>
      <c r="O66" s="142"/>
      <c r="P66" s="115"/>
      <c r="Q66" s="142"/>
      <c r="R66" s="115"/>
      <c r="S66" s="142"/>
      <c r="T66" s="115"/>
      <c r="U66" s="142"/>
      <c r="V66" s="115"/>
      <c r="W66" s="142"/>
      <c r="X66" s="117"/>
      <c r="Y66" s="117"/>
      <c r="Z66" s="134">
        <f t="shared" si="1"/>
        <v>13778.493147085377</v>
      </c>
      <c r="AA66" s="137">
        <f t="shared" si="1"/>
        <v>35365.868999999999</v>
      </c>
    </row>
    <row r="67" spans="1:27" x14ac:dyDescent="0.25">
      <c r="A67" s="109" t="s">
        <v>64</v>
      </c>
      <c r="B67" s="131">
        <v>2783.5264070037474</v>
      </c>
      <c r="C67" s="110">
        <v>6139.98</v>
      </c>
      <c r="D67" s="131">
        <v>2903.2002250098317</v>
      </c>
      <c r="E67" s="143">
        <v>6189.8690699999988</v>
      </c>
      <c r="F67" s="110">
        <v>2574.95865644895</v>
      </c>
      <c r="G67" s="143">
        <v>6069.2939999999999</v>
      </c>
      <c r="H67" s="110"/>
      <c r="I67" s="143"/>
      <c r="J67" s="110"/>
      <c r="K67" s="143"/>
      <c r="L67" s="110"/>
      <c r="M67" s="143"/>
      <c r="N67" s="110"/>
      <c r="O67" s="143"/>
      <c r="P67" s="110"/>
      <c r="Q67" s="143"/>
      <c r="R67" s="110"/>
      <c r="S67" s="143"/>
      <c r="T67" s="110"/>
      <c r="U67" s="143"/>
      <c r="V67" s="110"/>
      <c r="W67" s="143"/>
      <c r="X67" s="112"/>
      <c r="Y67" s="112"/>
      <c r="Z67" s="135">
        <f t="shared" si="1"/>
        <v>8261.6852884625296</v>
      </c>
      <c r="AA67" s="138">
        <f t="shared" si="1"/>
        <v>18399.143069999998</v>
      </c>
    </row>
    <row r="68" spans="1:27" x14ac:dyDescent="0.25">
      <c r="A68" s="114" t="s">
        <v>65</v>
      </c>
      <c r="B68" s="130">
        <v>3002.1102828796706</v>
      </c>
      <c r="C68" s="115">
        <v>8024.2469999999985</v>
      </c>
      <c r="D68" s="130">
        <v>3131.1818083818366</v>
      </c>
      <c r="E68" s="142">
        <v>8022.7293299999992</v>
      </c>
      <c r="F68" s="115">
        <v>2777.1641903826949</v>
      </c>
      <c r="G68" s="142">
        <v>7893.9629999999997</v>
      </c>
      <c r="H68" s="115"/>
      <c r="I68" s="142"/>
      <c r="J68" s="115"/>
      <c r="K68" s="142"/>
      <c r="L68" s="115"/>
      <c r="M68" s="142"/>
      <c r="N68" s="115"/>
      <c r="O68" s="142"/>
      <c r="P68" s="115"/>
      <c r="Q68" s="142"/>
      <c r="R68" s="115"/>
      <c r="S68" s="142"/>
      <c r="T68" s="115"/>
      <c r="U68" s="142"/>
      <c r="V68" s="115"/>
      <c r="W68" s="142"/>
      <c r="X68" s="117"/>
      <c r="Y68" s="117"/>
      <c r="Z68" s="134">
        <f t="shared" ref="Z68:AA84" si="2">SUM(B68,D68,F68,H68,J68,L68,N68,P68,R68,T68,V68,X68)</f>
        <v>8910.4562816442012</v>
      </c>
      <c r="AA68" s="137">
        <f t="shared" si="2"/>
        <v>23940.939329999997</v>
      </c>
    </row>
    <row r="69" spans="1:27" x14ac:dyDescent="0.25">
      <c r="A69" s="109" t="s">
        <v>66</v>
      </c>
      <c r="B69" s="131">
        <v>4970.8842815026601</v>
      </c>
      <c r="C69" s="110">
        <v>9335.4030000000002</v>
      </c>
      <c r="D69" s="131">
        <v>5184.6004867224274</v>
      </c>
      <c r="E69" s="143">
        <v>9301.4459999999999</v>
      </c>
      <c r="F69" s="110">
        <v>4598.4192852114229</v>
      </c>
      <c r="G69" s="143">
        <v>9065.8259999999991</v>
      </c>
      <c r="H69" s="110"/>
      <c r="I69" s="143"/>
      <c r="J69" s="110"/>
      <c r="K69" s="143"/>
      <c r="L69" s="110"/>
      <c r="M69" s="143"/>
      <c r="N69" s="110"/>
      <c r="O69" s="143"/>
      <c r="P69" s="110"/>
      <c r="Q69" s="143"/>
      <c r="R69" s="110"/>
      <c r="S69" s="143"/>
      <c r="T69" s="110"/>
      <c r="U69" s="143"/>
      <c r="V69" s="110"/>
      <c r="W69" s="143"/>
      <c r="X69" s="112"/>
      <c r="Y69" s="112"/>
      <c r="Z69" s="135">
        <f t="shared" si="2"/>
        <v>14753.90405343651</v>
      </c>
      <c r="AA69" s="138">
        <f t="shared" si="2"/>
        <v>27702.675000000003</v>
      </c>
    </row>
    <row r="70" spans="1:27" x14ac:dyDescent="0.25">
      <c r="A70" s="114" t="s">
        <v>67</v>
      </c>
      <c r="B70" s="130">
        <v>2595.6624271968731</v>
      </c>
      <c r="C70" s="115">
        <v>4002.0749999999998</v>
      </c>
      <c r="D70" s="130">
        <v>2707.2592965982171</v>
      </c>
      <c r="E70" s="142">
        <v>3995.145</v>
      </c>
      <c r="F70" s="115">
        <v>2401.1711975545422</v>
      </c>
      <c r="G70" s="142">
        <v>3917.529</v>
      </c>
      <c r="H70" s="115"/>
      <c r="I70" s="142"/>
      <c r="J70" s="115"/>
      <c r="K70" s="142"/>
      <c r="L70" s="115"/>
      <c r="M70" s="142"/>
      <c r="N70" s="115"/>
      <c r="O70" s="142"/>
      <c r="P70" s="115"/>
      <c r="Q70" s="142"/>
      <c r="R70" s="115"/>
      <c r="S70" s="142"/>
      <c r="T70" s="115"/>
      <c r="U70" s="142"/>
      <c r="V70" s="115"/>
      <c r="W70" s="142"/>
      <c r="X70" s="117"/>
      <c r="Y70" s="117"/>
      <c r="Z70" s="134">
        <f t="shared" si="2"/>
        <v>7704.0929213496329</v>
      </c>
      <c r="AA70" s="137">
        <f t="shared" si="2"/>
        <v>11914.749</v>
      </c>
    </row>
    <row r="71" spans="1:27" x14ac:dyDescent="0.25">
      <c r="A71" s="109" t="s">
        <v>68</v>
      </c>
      <c r="B71" s="131">
        <v>4875.6863618161578</v>
      </c>
      <c r="C71" s="110">
        <v>11820.501</v>
      </c>
      <c r="D71" s="131">
        <v>5085.3096658561644</v>
      </c>
      <c r="E71" s="143">
        <v>11747.043</v>
      </c>
      <c r="F71" s="110">
        <v>4510.3544812433674</v>
      </c>
      <c r="G71" s="143">
        <v>11049.191999999999</v>
      </c>
      <c r="H71" s="110"/>
      <c r="I71" s="143"/>
      <c r="J71" s="110"/>
      <c r="K71" s="143"/>
      <c r="L71" s="110"/>
      <c r="M71" s="143"/>
      <c r="N71" s="110"/>
      <c r="O71" s="143"/>
      <c r="P71" s="110"/>
      <c r="Q71" s="143"/>
      <c r="R71" s="110"/>
      <c r="S71" s="143"/>
      <c r="T71" s="110"/>
      <c r="U71" s="143"/>
      <c r="V71" s="110"/>
      <c r="W71" s="143"/>
      <c r="X71" s="112"/>
      <c r="Y71" s="112"/>
      <c r="Z71" s="135">
        <f t="shared" si="2"/>
        <v>14471.35050891569</v>
      </c>
      <c r="AA71" s="138">
        <f t="shared" si="2"/>
        <v>34616.736000000004</v>
      </c>
    </row>
    <row r="72" spans="1:27" x14ac:dyDescent="0.25">
      <c r="A72" s="114" t="s">
        <v>69</v>
      </c>
      <c r="B72" s="130">
        <v>3752.5534582807181</v>
      </c>
      <c r="C72" s="115">
        <v>9101.1689999999999</v>
      </c>
      <c r="D72" s="130">
        <v>3913.8892366999326</v>
      </c>
      <c r="E72" s="142">
        <v>9187.7939999999999</v>
      </c>
      <c r="F72" s="115">
        <v>3471.3771663436455</v>
      </c>
      <c r="G72" s="142">
        <v>8682.5969999999979</v>
      </c>
      <c r="H72" s="115"/>
      <c r="I72" s="142"/>
      <c r="J72" s="115"/>
      <c r="K72" s="142"/>
      <c r="L72" s="115"/>
      <c r="M72" s="142"/>
      <c r="N72" s="115"/>
      <c r="O72" s="142"/>
      <c r="P72" s="115"/>
      <c r="Q72" s="142"/>
      <c r="R72" s="115"/>
      <c r="S72" s="142"/>
      <c r="T72" s="115"/>
      <c r="U72" s="142"/>
      <c r="V72" s="115"/>
      <c r="W72" s="142"/>
      <c r="X72" s="117"/>
      <c r="Y72" s="117"/>
      <c r="Z72" s="134">
        <f t="shared" si="2"/>
        <v>11137.819861324297</v>
      </c>
      <c r="AA72" s="137">
        <f t="shared" si="2"/>
        <v>26971.559999999998</v>
      </c>
    </row>
    <row r="73" spans="1:27" x14ac:dyDescent="0.25">
      <c r="A73" s="109" t="s">
        <v>70</v>
      </c>
      <c r="B73" s="131">
        <v>3307.114965279512</v>
      </c>
      <c r="C73" s="110">
        <v>7895.3489999999993</v>
      </c>
      <c r="D73" s="131">
        <v>3449.2997397742793</v>
      </c>
      <c r="E73" s="143">
        <v>8260.56</v>
      </c>
      <c r="F73" s="110">
        <v>3059.3150782732564</v>
      </c>
      <c r="G73" s="143">
        <v>7553.7</v>
      </c>
      <c r="H73" s="110"/>
      <c r="I73" s="143"/>
      <c r="J73" s="110"/>
      <c r="K73" s="143"/>
      <c r="L73" s="110"/>
      <c r="M73" s="143"/>
      <c r="N73" s="110"/>
      <c r="O73" s="143"/>
      <c r="P73" s="110"/>
      <c r="Q73" s="143"/>
      <c r="R73" s="110"/>
      <c r="S73" s="143"/>
      <c r="T73" s="110"/>
      <c r="U73" s="143"/>
      <c r="V73" s="110"/>
      <c r="W73" s="143"/>
      <c r="X73" s="112"/>
      <c r="Y73" s="112"/>
      <c r="Z73" s="135">
        <f t="shared" si="2"/>
        <v>9815.7297833270477</v>
      </c>
      <c r="AA73" s="138">
        <f t="shared" si="2"/>
        <v>23709.609</v>
      </c>
    </row>
    <row r="74" spans="1:27" x14ac:dyDescent="0.25">
      <c r="A74" s="114" t="s">
        <v>71</v>
      </c>
      <c r="B74" s="130">
        <v>1819.2254935835545</v>
      </c>
      <c r="C74" s="115">
        <v>3691.6109999999994</v>
      </c>
      <c r="D74" s="130">
        <v>1897.4405448520995</v>
      </c>
      <c r="E74" s="142">
        <v>3535.6859999999997</v>
      </c>
      <c r="F74" s="115">
        <v>1682.912158098768</v>
      </c>
      <c r="G74" s="142">
        <v>3424.8059999999996</v>
      </c>
      <c r="H74" s="115"/>
      <c r="I74" s="142"/>
      <c r="J74" s="115"/>
      <c r="K74" s="142"/>
      <c r="L74" s="115"/>
      <c r="M74" s="142"/>
      <c r="N74" s="115"/>
      <c r="O74" s="142"/>
      <c r="P74" s="115"/>
      <c r="Q74" s="142"/>
      <c r="R74" s="115"/>
      <c r="S74" s="142"/>
      <c r="T74" s="115"/>
      <c r="U74" s="142"/>
      <c r="V74" s="115"/>
      <c r="W74" s="142"/>
      <c r="X74" s="117"/>
      <c r="Y74" s="117"/>
      <c r="Z74" s="134">
        <f t="shared" si="2"/>
        <v>5399.5781965344213</v>
      </c>
      <c r="AA74" s="137">
        <f t="shared" si="2"/>
        <v>10652.102999999999</v>
      </c>
    </row>
    <row r="75" spans="1:27" x14ac:dyDescent="0.25">
      <c r="A75" s="109" t="s">
        <v>72</v>
      </c>
      <c r="B75" s="131">
        <v>4579.9651644921287</v>
      </c>
      <c r="C75" s="110">
        <v>13198.878000000001</v>
      </c>
      <c r="D75" s="131">
        <v>4776.8743499737302</v>
      </c>
      <c r="E75" s="143">
        <v>13294.511999999999</v>
      </c>
      <c r="F75" s="110">
        <v>4236.7914731723849</v>
      </c>
      <c r="G75" s="143">
        <v>12873.860999999999</v>
      </c>
      <c r="H75" s="110"/>
      <c r="I75" s="143"/>
      <c r="J75" s="110"/>
      <c r="K75" s="143"/>
      <c r="L75" s="110"/>
      <c r="M75" s="143"/>
      <c r="N75" s="110"/>
      <c r="O75" s="143"/>
      <c r="P75" s="110"/>
      <c r="Q75" s="143"/>
      <c r="R75" s="110"/>
      <c r="S75" s="143"/>
      <c r="T75" s="110"/>
      <c r="U75" s="143"/>
      <c r="V75" s="110"/>
      <c r="W75" s="143"/>
      <c r="X75" s="112"/>
      <c r="Y75" s="112"/>
      <c r="Z75" s="135">
        <f t="shared" si="2"/>
        <v>13593.630987638244</v>
      </c>
      <c r="AA75" s="138">
        <f t="shared" si="2"/>
        <v>39367.250999999997</v>
      </c>
    </row>
    <row r="76" spans="1:27" x14ac:dyDescent="0.25">
      <c r="A76" s="114" t="s">
        <v>73</v>
      </c>
      <c r="B76" s="130">
        <v>2606.6338186501048</v>
      </c>
      <c r="C76" s="115">
        <v>6273.7289999999994</v>
      </c>
      <c r="D76" s="130">
        <v>2718.702387655499</v>
      </c>
      <c r="E76" s="142">
        <v>6490.6379999999999</v>
      </c>
      <c r="F76" s="115">
        <v>2411.3205100685909</v>
      </c>
      <c r="G76" s="142">
        <v>6210.6659999999993</v>
      </c>
      <c r="H76" s="115"/>
      <c r="I76" s="142"/>
      <c r="J76" s="115"/>
      <c r="K76" s="142"/>
      <c r="L76" s="115"/>
      <c r="M76" s="142"/>
      <c r="N76" s="115"/>
      <c r="O76" s="142"/>
      <c r="P76" s="115"/>
      <c r="Q76" s="142"/>
      <c r="R76" s="115"/>
      <c r="S76" s="142"/>
      <c r="T76" s="115"/>
      <c r="U76" s="142"/>
      <c r="V76" s="115"/>
      <c r="W76" s="142"/>
      <c r="X76" s="117"/>
      <c r="Y76" s="117"/>
      <c r="Z76" s="134">
        <f t="shared" si="2"/>
        <v>7736.6567163741947</v>
      </c>
      <c r="AA76" s="137">
        <f t="shared" si="2"/>
        <v>18975.032999999996</v>
      </c>
    </row>
    <row r="77" spans="1:27" x14ac:dyDescent="0.25">
      <c r="A77" s="109" t="s">
        <v>74</v>
      </c>
      <c r="B77" s="131">
        <v>8232.4257745918239</v>
      </c>
      <c r="C77" s="110">
        <v>23645.16</v>
      </c>
      <c r="D77" s="131">
        <v>8586.3673867203033</v>
      </c>
      <c r="E77" s="143">
        <v>23882.859</v>
      </c>
      <c r="F77" s="110">
        <v>7615.575680734014</v>
      </c>
      <c r="G77" s="143">
        <v>22812.173999999999</v>
      </c>
      <c r="H77" s="110"/>
      <c r="I77" s="143"/>
      <c r="J77" s="110"/>
      <c r="K77" s="143"/>
      <c r="L77" s="110"/>
      <c r="M77" s="143"/>
      <c r="N77" s="110"/>
      <c r="O77" s="143"/>
      <c r="P77" s="110"/>
      <c r="Q77" s="143"/>
      <c r="R77" s="110"/>
      <c r="S77" s="143"/>
      <c r="T77" s="110"/>
      <c r="U77" s="143"/>
      <c r="V77" s="110"/>
      <c r="W77" s="143"/>
      <c r="X77" s="112"/>
      <c r="Y77" s="112"/>
      <c r="Z77" s="135">
        <f t="shared" si="2"/>
        <v>24434.36884204614</v>
      </c>
      <c r="AA77" s="138">
        <f t="shared" si="2"/>
        <v>70340.192999999999</v>
      </c>
    </row>
    <row r="78" spans="1:27" x14ac:dyDescent="0.25">
      <c r="A78" s="114" t="s">
        <v>75</v>
      </c>
      <c r="B78" s="130">
        <v>8631.4468422139744</v>
      </c>
      <c r="C78" s="115">
        <v>18648.63</v>
      </c>
      <c r="D78" s="130">
        <v>9002.5438060959186</v>
      </c>
      <c r="E78" s="142">
        <v>18437.957999999999</v>
      </c>
      <c r="F78" s="115">
        <v>7984.6983697065043</v>
      </c>
      <c r="G78" s="142">
        <v>17988.200999999997</v>
      </c>
      <c r="H78" s="115"/>
      <c r="I78" s="142"/>
      <c r="J78" s="115"/>
      <c r="K78" s="142"/>
      <c r="L78" s="115"/>
      <c r="M78" s="142"/>
      <c r="N78" s="115"/>
      <c r="O78" s="142"/>
      <c r="P78" s="115"/>
      <c r="Q78" s="142"/>
      <c r="R78" s="115"/>
      <c r="S78" s="142"/>
      <c r="T78" s="115"/>
      <c r="U78" s="142"/>
      <c r="V78" s="115"/>
      <c r="W78" s="142"/>
      <c r="X78" s="117"/>
      <c r="Y78" s="117"/>
      <c r="Z78" s="134">
        <f t="shared" si="2"/>
        <v>25618.689018016397</v>
      </c>
      <c r="AA78" s="137">
        <f t="shared" si="2"/>
        <v>55074.789000000004</v>
      </c>
    </row>
    <row r="79" spans="1:27" x14ac:dyDescent="0.25">
      <c r="A79" s="109" t="s">
        <v>76</v>
      </c>
      <c r="B79" s="131">
        <v>3501.8993612338099</v>
      </c>
      <c r="C79" s="110">
        <v>9900.1979999999985</v>
      </c>
      <c r="D79" s="131">
        <v>3652.458617929718</v>
      </c>
      <c r="E79" s="143">
        <v>9898.7634899999994</v>
      </c>
      <c r="F79" s="110">
        <v>3239.5044112149881</v>
      </c>
      <c r="G79" s="143">
        <v>9803.8709999999992</v>
      </c>
      <c r="H79" s="110"/>
      <c r="I79" s="143"/>
      <c r="J79" s="110"/>
      <c r="K79" s="143"/>
      <c r="L79" s="110"/>
      <c r="M79" s="143"/>
      <c r="N79" s="110"/>
      <c r="O79" s="143"/>
      <c r="P79" s="110"/>
      <c r="Q79" s="143"/>
      <c r="R79" s="110"/>
      <c r="S79" s="143"/>
      <c r="T79" s="110"/>
      <c r="U79" s="143"/>
      <c r="V79" s="110"/>
      <c r="W79" s="143"/>
      <c r="X79" s="112"/>
      <c r="Y79" s="112"/>
      <c r="Z79" s="135">
        <f t="shared" si="2"/>
        <v>10393.862390378516</v>
      </c>
      <c r="AA79" s="138">
        <f t="shared" si="2"/>
        <v>29602.832489999997</v>
      </c>
    </row>
    <row r="80" spans="1:27" x14ac:dyDescent="0.25">
      <c r="A80" s="114" t="s">
        <v>77</v>
      </c>
      <c r="B80" s="130">
        <v>1730.6104087689907</v>
      </c>
      <c r="C80" s="115">
        <v>4766.4539999999997</v>
      </c>
      <c r="D80" s="130">
        <v>1805.0155786202056</v>
      </c>
      <c r="E80" s="142">
        <v>4781.7</v>
      </c>
      <c r="F80" s="115">
        <v>1600.9369416391414</v>
      </c>
      <c r="G80" s="142">
        <v>4727.6459999999997</v>
      </c>
      <c r="H80" s="115"/>
      <c r="I80" s="142"/>
      <c r="J80" s="115"/>
      <c r="K80" s="142"/>
      <c r="L80" s="115"/>
      <c r="M80" s="142"/>
      <c r="N80" s="115"/>
      <c r="O80" s="142"/>
      <c r="P80" s="115"/>
      <c r="Q80" s="142"/>
      <c r="R80" s="115"/>
      <c r="S80" s="142"/>
      <c r="T80" s="115"/>
      <c r="U80" s="142"/>
      <c r="V80" s="115"/>
      <c r="W80" s="142"/>
      <c r="X80" s="117"/>
      <c r="Y80" s="117"/>
      <c r="Z80" s="134">
        <f t="shared" si="2"/>
        <v>5136.5629290283377</v>
      </c>
      <c r="AA80" s="137">
        <f t="shared" si="2"/>
        <v>14275.8</v>
      </c>
    </row>
    <row r="81" spans="1:27" x14ac:dyDescent="0.25">
      <c r="A81" s="109" t="s">
        <v>78</v>
      </c>
      <c r="B81" s="131">
        <v>1667.313919615731</v>
      </c>
      <c r="C81" s="110">
        <v>3053.3579999999997</v>
      </c>
      <c r="D81" s="131">
        <v>1738.9977455974242</v>
      </c>
      <c r="E81" s="143">
        <v>3085.9290000000001</v>
      </c>
      <c r="F81" s="110">
        <v>1542.3832155965513</v>
      </c>
      <c r="G81" s="143">
        <v>2950.1010000000001</v>
      </c>
      <c r="H81" s="110"/>
      <c r="I81" s="143"/>
      <c r="J81" s="110"/>
      <c r="K81" s="143"/>
      <c r="L81" s="110"/>
      <c r="M81" s="143"/>
      <c r="N81" s="110"/>
      <c r="O81" s="143"/>
      <c r="P81" s="110"/>
      <c r="Q81" s="143"/>
      <c r="R81" s="110"/>
      <c r="S81" s="143"/>
      <c r="T81" s="110"/>
      <c r="U81" s="143"/>
      <c r="V81" s="110"/>
      <c r="W81" s="143"/>
      <c r="X81" s="112"/>
      <c r="Y81" s="112"/>
      <c r="Z81" s="135">
        <f t="shared" si="2"/>
        <v>4948.6948808097068</v>
      </c>
      <c r="AA81" s="138">
        <f t="shared" si="2"/>
        <v>9089.3880000000008</v>
      </c>
    </row>
    <row r="82" spans="1:27" x14ac:dyDescent="0.25">
      <c r="A82" s="114" t="s">
        <v>79</v>
      </c>
      <c r="B82" s="130">
        <v>3240.442663371412</v>
      </c>
      <c r="C82" s="115">
        <v>8259.8669999999984</v>
      </c>
      <c r="D82" s="130">
        <v>3379.7609556569491</v>
      </c>
      <c r="E82" s="142">
        <v>8266.7969999999987</v>
      </c>
      <c r="F82" s="115">
        <v>2997.6384868417285</v>
      </c>
      <c r="G82" s="142">
        <v>8154.530999999999</v>
      </c>
      <c r="H82" s="115"/>
      <c r="I82" s="142"/>
      <c r="J82" s="115"/>
      <c r="K82" s="142"/>
      <c r="L82" s="115"/>
      <c r="M82" s="142"/>
      <c r="N82" s="115"/>
      <c r="O82" s="142"/>
      <c r="P82" s="115"/>
      <c r="Q82" s="142"/>
      <c r="R82" s="115"/>
      <c r="S82" s="142"/>
      <c r="T82" s="115"/>
      <c r="U82" s="142"/>
      <c r="V82" s="115"/>
      <c r="W82" s="142"/>
      <c r="X82" s="117"/>
      <c r="Y82" s="117"/>
      <c r="Z82" s="134">
        <f t="shared" si="2"/>
        <v>9617.8421058700897</v>
      </c>
      <c r="AA82" s="137">
        <f t="shared" si="2"/>
        <v>24681.194999999996</v>
      </c>
    </row>
    <row r="83" spans="1:27" x14ac:dyDescent="0.25">
      <c r="A83" s="109" t="s">
        <v>80</v>
      </c>
      <c r="B83" s="131">
        <v>2139.9277052934035</v>
      </c>
      <c r="C83" s="110">
        <v>5504.4989999999998</v>
      </c>
      <c r="D83" s="131">
        <v>2231.9308988341913</v>
      </c>
      <c r="E83" s="143">
        <v>5513.5079999999998</v>
      </c>
      <c r="F83" s="110">
        <v>1979.5843700478922</v>
      </c>
      <c r="G83" s="143">
        <v>5396.3909999999996</v>
      </c>
      <c r="H83" s="110"/>
      <c r="I83" s="143"/>
      <c r="J83" s="110"/>
      <c r="K83" s="143"/>
      <c r="L83" s="110"/>
      <c r="M83" s="143"/>
      <c r="N83" s="110"/>
      <c r="O83" s="143"/>
      <c r="P83" s="110"/>
      <c r="Q83" s="143"/>
      <c r="R83" s="110"/>
      <c r="S83" s="143"/>
      <c r="T83" s="110"/>
      <c r="U83" s="143"/>
      <c r="V83" s="110"/>
      <c r="W83" s="143"/>
      <c r="X83" s="112"/>
      <c r="Y83" s="112"/>
      <c r="Z83" s="135">
        <f t="shared" si="2"/>
        <v>6351.4429741754866</v>
      </c>
      <c r="AA83" s="138">
        <f t="shared" si="2"/>
        <v>16414.398000000001</v>
      </c>
    </row>
    <row r="84" spans="1:27" x14ac:dyDescent="0.25">
      <c r="A84" s="114" t="s">
        <v>81</v>
      </c>
      <c r="B84" s="130">
        <v>4737.1092482299546</v>
      </c>
      <c r="C84" s="115">
        <v>10215.769409999999</v>
      </c>
      <c r="D84" s="130">
        <v>4940.7746234249553</v>
      </c>
      <c r="E84" s="142">
        <v>10319.76792</v>
      </c>
      <c r="F84" s="115">
        <v>4382.1608570274566</v>
      </c>
      <c r="G84" s="142">
        <v>10134.057779999999</v>
      </c>
      <c r="H84" s="115"/>
      <c r="I84" s="142"/>
      <c r="J84" s="115"/>
      <c r="K84" s="142"/>
      <c r="L84" s="115"/>
      <c r="M84" s="142"/>
      <c r="N84" s="115"/>
      <c r="O84" s="142"/>
      <c r="P84" s="115"/>
      <c r="Q84" s="142"/>
      <c r="R84" s="115"/>
      <c r="S84" s="142"/>
      <c r="T84" s="115"/>
      <c r="U84" s="142"/>
      <c r="V84" s="115"/>
      <c r="W84" s="142"/>
      <c r="X84" s="117"/>
      <c r="Y84" s="117"/>
      <c r="Z84" s="134">
        <f t="shared" si="2"/>
        <v>14060.044728682367</v>
      </c>
      <c r="AA84" s="137">
        <f t="shared" si="2"/>
        <v>30669.595109999998</v>
      </c>
    </row>
    <row r="85" spans="1:27" s="61" customFormat="1" x14ac:dyDescent="0.25">
      <c r="A85" s="109"/>
      <c r="B85" s="132">
        <f>SUM(B3:B84)</f>
        <v>500851.95299999998</v>
      </c>
      <c r="C85" s="121">
        <f t="shared" ref="C85:AA85" si="3">SUM(C3:C84)</f>
        <v>1417768.0694099998</v>
      </c>
      <c r="D85" s="132">
        <f t="shared" si="3"/>
        <v>522385.38100000005</v>
      </c>
      <c r="E85" s="139">
        <f t="shared" si="3"/>
        <v>1389021.3552600008</v>
      </c>
      <c r="F85" s="121">
        <f t="shared" si="3"/>
        <v>463323.45500000002</v>
      </c>
      <c r="G85" s="139">
        <f t="shared" si="3"/>
        <v>1346895.0217800001</v>
      </c>
      <c r="H85" s="121">
        <f t="shared" si="3"/>
        <v>0</v>
      </c>
      <c r="I85" s="144">
        <f t="shared" si="3"/>
        <v>0</v>
      </c>
      <c r="J85" s="121">
        <f t="shared" si="3"/>
        <v>0</v>
      </c>
      <c r="K85" s="144">
        <f t="shared" si="3"/>
        <v>0</v>
      </c>
      <c r="L85" s="121">
        <f t="shared" si="3"/>
        <v>0</v>
      </c>
      <c r="M85" s="144">
        <f t="shared" si="3"/>
        <v>0</v>
      </c>
      <c r="N85" s="121">
        <f t="shared" si="3"/>
        <v>0</v>
      </c>
      <c r="O85" s="144">
        <f t="shared" si="3"/>
        <v>0</v>
      </c>
      <c r="P85" s="121">
        <f t="shared" si="3"/>
        <v>0</v>
      </c>
      <c r="Q85" s="144">
        <f t="shared" si="3"/>
        <v>0</v>
      </c>
      <c r="R85" s="121">
        <f t="shared" si="3"/>
        <v>0</v>
      </c>
      <c r="S85" s="144">
        <f t="shared" si="3"/>
        <v>0</v>
      </c>
      <c r="T85" s="121">
        <f t="shared" si="3"/>
        <v>0</v>
      </c>
      <c r="U85" s="144">
        <f t="shared" si="3"/>
        <v>0</v>
      </c>
      <c r="V85" s="121">
        <f t="shared" si="3"/>
        <v>0</v>
      </c>
      <c r="W85" s="144">
        <f t="shared" si="3"/>
        <v>0</v>
      </c>
      <c r="X85" s="121">
        <f t="shared" si="3"/>
        <v>0</v>
      </c>
      <c r="Y85" s="121">
        <f t="shared" si="3"/>
        <v>0</v>
      </c>
      <c r="Z85" s="132">
        <f t="shared" si="3"/>
        <v>1486560.7890000008</v>
      </c>
      <c r="AA85" s="139">
        <f t="shared" si="3"/>
        <v>4153684.4464499988</v>
      </c>
    </row>
    <row r="86" spans="1:27" s="61" customFormat="1" x14ac:dyDescent="0.25">
      <c r="A86" s="122"/>
      <c r="B86" s="156">
        <f>SUM(B85:C85)</f>
        <v>1918620.0224099997</v>
      </c>
      <c r="C86" s="157"/>
      <c r="D86" s="156">
        <f>SUM(D85:E85)</f>
        <v>1911406.7362600008</v>
      </c>
      <c r="E86" s="157"/>
      <c r="F86" s="156">
        <f>SUM(F85:G85)</f>
        <v>1810218.4767800001</v>
      </c>
      <c r="G86" s="157"/>
      <c r="H86" s="156">
        <f>SUM(H85:I85)</f>
        <v>0</v>
      </c>
      <c r="I86" s="157"/>
      <c r="J86" s="156">
        <f>SUM(J85:K85)</f>
        <v>0</v>
      </c>
      <c r="K86" s="157"/>
      <c r="L86" s="156">
        <f>SUM(L85:M85)</f>
        <v>0</v>
      </c>
      <c r="M86" s="157"/>
      <c r="N86" s="156">
        <f>SUM(N85:O85)</f>
        <v>0</v>
      </c>
      <c r="O86" s="157"/>
      <c r="P86" s="156">
        <f>SUM(P85:Q85)</f>
        <v>0</v>
      </c>
      <c r="Q86" s="157"/>
      <c r="R86" s="156">
        <f>SUM(R85:S85)</f>
        <v>0</v>
      </c>
      <c r="S86" s="157"/>
      <c r="T86" s="156">
        <f>SUM(T85:U85)</f>
        <v>0</v>
      </c>
      <c r="U86" s="157"/>
      <c r="V86" s="156">
        <f>SUM(V85:W85)</f>
        <v>0</v>
      </c>
      <c r="W86" s="157"/>
      <c r="X86" s="156">
        <f>SUM(X85:Y85)</f>
        <v>0</v>
      </c>
      <c r="Y86" s="157"/>
      <c r="Z86" s="156">
        <f>SUM(Z85:AA85)</f>
        <v>5640245.2354499996</v>
      </c>
      <c r="AA86" s="157"/>
    </row>
    <row r="87" spans="1:27" x14ac:dyDescent="0.25">
      <c r="E87" s="26"/>
      <c r="F87" s="26"/>
      <c r="G87" s="26"/>
      <c r="H87" s="26"/>
      <c r="N87" s="26"/>
      <c r="O87" s="26"/>
      <c r="P87" s="26"/>
      <c r="Q87" s="26"/>
      <c r="R87" s="26"/>
      <c r="S87" s="26"/>
      <c r="T87" s="26"/>
    </row>
    <row r="88" spans="1:27" x14ac:dyDescent="0.25">
      <c r="E88" s="26"/>
      <c r="F88" s="26"/>
      <c r="G88" s="26"/>
      <c r="H88" s="26"/>
    </row>
  </sheetData>
  <mergeCells count="26">
    <mergeCell ref="B86:C86"/>
    <mergeCell ref="D86:E86"/>
    <mergeCell ref="Z86:AA86"/>
    <mergeCell ref="B1:C1"/>
    <mergeCell ref="D1:E1"/>
    <mergeCell ref="Z1:AA1"/>
    <mergeCell ref="F1:G1"/>
    <mergeCell ref="F86:G86"/>
    <mergeCell ref="H1:I1"/>
    <mergeCell ref="J1:K1"/>
    <mergeCell ref="L1:M1"/>
    <mergeCell ref="N1:O1"/>
    <mergeCell ref="P1:Q1"/>
    <mergeCell ref="R1:S1"/>
    <mergeCell ref="T1:U1"/>
    <mergeCell ref="V1:W1"/>
    <mergeCell ref="X1:Y1"/>
    <mergeCell ref="H86:I86"/>
    <mergeCell ref="J86:K86"/>
    <mergeCell ref="L86:M86"/>
    <mergeCell ref="N86:O86"/>
    <mergeCell ref="P86:Q86"/>
    <mergeCell ref="R86:S86"/>
    <mergeCell ref="T86:U86"/>
    <mergeCell ref="V86:W86"/>
    <mergeCell ref="X86:Y86"/>
  </mergeCells>
  <printOptions horizontalCentered="1"/>
  <pageMargins left="0.25" right="0.25" top="0.25" bottom="0.25" header="0.3" footer="0.3"/>
  <pageSetup paperSize="539" scale="82" fitToHeight="0" orientation="landscape" r:id="rId1"/>
  <rowBreaks count="1" manualBreakCount="1">
    <brk id="49" max="26" man="1"/>
  </rowBreaks>
  <colBreaks count="1" manualBreakCount="1">
    <brk id="11" max="8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88"/>
  <sheetViews>
    <sheetView tabSelected="1" zoomScaleNormal="100" zoomScaleSheetLayoutView="5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X18" sqref="X18"/>
    </sheetView>
  </sheetViews>
  <sheetFormatPr defaultRowHeight="15.75" x14ac:dyDescent="0.25"/>
  <cols>
    <col min="1" max="1" width="18.5703125" style="46" bestFit="1" customWidth="1"/>
    <col min="2" max="2" width="16" style="46" bestFit="1" customWidth="1"/>
    <col min="3" max="3" width="18.28515625" style="46" bestFit="1" customWidth="1"/>
    <col min="4" max="4" width="16" style="46" bestFit="1" customWidth="1"/>
    <col min="5" max="5" width="18.28515625" style="46" bestFit="1" customWidth="1"/>
    <col min="6" max="6" width="16" style="46" bestFit="1" customWidth="1"/>
    <col min="7" max="7" width="18.28515625" style="46" bestFit="1" customWidth="1"/>
    <col min="8" max="8" width="16" style="46" bestFit="1" customWidth="1"/>
    <col min="9" max="9" width="18.28515625" style="46" bestFit="1" customWidth="1"/>
    <col min="10" max="10" width="16" style="46" bestFit="1" customWidth="1"/>
    <col min="11" max="11" width="18.28515625" style="46" bestFit="1" customWidth="1"/>
    <col min="12" max="12" width="16" style="46" bestFit="1" customWidth="1"/>
    <col min="13" max="13" width="18.28515625" style="46" bestFit="1" customWidth="1"/>
    <col min="14" max="14" width="16" style="46" bestFit="1" customWidth="1"/>
    <col min="15" max="15" width="18.28515625" style="46" bestFit="1" customWidth="1"/>
    <col min="16" max="16" width="16" style="46" bestFit="1" customWidth="1"/>
    <col min="17" max="17" width="18.28515625" style="46" bestFit="1" customWidth="1"/>
    <col min="18" max="18" width="16" style="46" bestFit="1" customWidth="1"/>
    <col min="19" max="19" width="18.28515625" style="46" bestFit="1" customWidth="1"/>
    <col min="20" max="20" width="16" style="46" bestFit="1" customWidth="1"/>
    <col min="21" max="21" width="18.28515625" style="46" bestFit="1" customWidth="1"/>
    <col min="22" max="22" width="16" style="46" bestFit="1" customWidth="1"/>
    <col min="23" max="23" width="18.28515625" style="46" bestFit="1" customWidth="1"/>
    <col min="24" max="24" width="16" style="46" customWidth="1"/>
    <col min="25" max="25" width="16.140625" style="46" customWidth="1"/>
    <col min="26" max="26" width="18.28515625" style="46" bestFit="1" customWidth="1"/>
    <col min="27" max="27" width="19.7109375" style="46" bestFit="1" customWidth="1"/>
    <col min="28" max="16384" width="9.140625" style="46"/>
  </cols>
  <sheetData>
    <row r="1" spans="1:29" s="54" customFormat="1" x14ac:dyDescent="0.25">
      <c r="A1" s="54" t="s">
        <v>122</v>
      </c>
      <c r="B1" s="159" t="s">
        <v>101</v>
      </c>
      <c r="C1" s="159"/>
      <c r="D1" s="159" t="s">
        <v>102</v>
      </c>
      <c r="E1" s="159"/>
      <c r="F1" s="159" t="s">
        <v>103</v>
      </c>
      <c r="G1" s="159"/>
      <c r="H1" s="159" t="s">
        <v>104</v>
      </c>
      <c r="I1" s="159"/>
      <c r="J1" s="159" t="s">
        <v>105</v>
      </c>
      <c r="K1" s="159"/>
      <c r="L1" s="159" t="s">
        <v>106</v>
      </c>
      <c r="M1" s="159"/>
      <c r="N1" s="159" t="s">
        <v>95</v>
      </c>
      <c r="O1" s="159"/>
      <c r="P1" s="159" t="s">
        <v>96</v>
      </c>
      <c r="Q1" s="159"/>
      <c r="R1" s="159" t="s">
        <v>97</v>
      </c>
      <c r="S1" s="159"/>
      <c r="T1" s="159" t="s">
        <v>98</v>
      </c>
      <c r="U1" s="159"/>
      <c r="V1" s="159" t="s">
        <v>99</v>
      </c>
      <c r="W1" s="159"/>
      <c r="X1" s="159" t="s">
        <v>100</v>
      </c>
      <c r="Y1" s="159"/>
      <c r="Z1" s="159" t="s">
        <v>94</v>
      </c>
      <c r="AA1" s="159"/>
    </row>
    <row r="2" spans="1:29" x14ac:dyDescent="0.25">
      <c r="A2" s="54"/>
      <c r="B2" s="54" t="s">
        <v>83</v>
      </c>
      <c r="C2" s="54" t="s">
        <v>82</v>
      </c>
      <c r="D2" s="54" t="s">
        <v>83</v>
      </c>
      <c r="E2" s="54" t="s">
        <v>82</v>
      </c>
      <c r="F2" s="54" t="s">
        <v>83</v>
      </c>
      <c r="G2" s="54" t="s">
        <v>82</v>
      </c>
      <c r="H2" s="54" t="s">
        <v>83</v>
      </c>
      <c r="I2" s="54" t="s">
        <v>82</v>
      </c>
      <c r="J2" s="54" t="s">
        <v>83</v>
      </c>
      <c r="K2" s="54" t="s">
        <v>82</v>
      </c>
      <c r="L2" s="54" t="s">
        <v>83</v>
      </c>
      <c r="M2" s="54" t="s">
        <v>82</v>
      </c>
      <c r="N2" s="54" t="s">
        <v>83</v>
      </c>
      <c r="O2" s="54" t="s">
        <v>82</v>
      </c>
      <c r="P2" s="54" t="s">
        <v>83</v>
      </c>
      <c r="Q2" s="54" t="s">
        <v>82</v>
      </c>
      <c r="R2" s="54" t="s">
        <v>83</v>
      </c>
      <c r="S2" s="54" t="s">
        <v>82</v>
      </c>
      <c r="T2" s="54" t="s">
        <v>83</v>
      </c>
      <c r="U2" s="54" t="s">
        <v>82</v>
      </c>
      <c r="V2" s="54" t="s">
        <v>83</v>
      </c>
      <c r="W2" s="54" t="s">
        <v>82</v>
      </c>
      <c r="X2" s="54" t="s">
        <v>83</v>
      </c>
      <c r="Y2" s="54" t="s">
        <v>82</v>
      </c>
      <c r="Z2" s="54" t="s">
        <v>83</v>
      </c>
      <c r="AA2" s="54" t="s">
        <v>82</v>
      </c>
    </row>
    <row r="3" spans="1:29" x14ac:dyDescent="0.25">
      <c r="A3" s="46" t="s">
        <v>0</v>
      </c>
      <c r="B3" s="47">
        <v>4323.4203713999641</v>
      </c>
      <c r="C3" s="47">
        <v>13795.890569999998</v>
      </c>
      <c r="D3" s="47">
        <v>6197.1</v>
      </c>
      <c r="E3" s="47">
        <v>13357.58</v>
      </c>
      <c r="F3" s="47">
        <v>5217.8525956016529</v>
      </c>
      <c r="G3" s="47">
        <v>13750.506000000001</v>
      </c>
      <c r="H3" s="47">
        <v>5069.7917674826604</v>
      </c>
      <c r="I3" s="47">
        <v>13561.317000000001</v>
      </c>
      <c r="J3" s="47">
        <v>5292.461941019048</v>
      </c>
      <c r="K3" s="47">
        <v>13238.379000000001</v>
      </c>
      <c r="L3" s="47">
        <v>5112.0183662538657</v>
      </c>
      <c r="M3" s="47">
        <v>14008.302</v>
      </c>
      <c r="N3" s="48">
        <v>5126.8260109651974</v>
      </c>
      <c r="O3" s="48">
        <v>14564.088</v>
      </c>
      <c r="P3" s="47">
        <v>5353.3774664959383</v>
      </c>
      <c r="Q3" s="47">
        <v>15218.972999999998</v>
      </c>
      <c r="R3" s="47">
        <v>5491.8448035403935</v>
      </c>
      <c r="S3" s="47">
        <v>15093.539999999999</v>
      </c>
      <c r="T3" s="47">
        <v>5394.6919921888502</v>
      </c>
      <c r="U3" s="47">
        <v>11796.939</v>
      </c>
      <c r="V3" s="55">
        <v>5120.6825652612461</v>
      </c>
      <c r="W3" s="55">
        <v>25136.495999999999</v>
      </c>
      <c r="X3" s="49">
        <v>5799.1578882575614</v>
      </c>
      <c r="Y3" s="49">
        <v>22549.526999999998</v>
      </c>
      <c r="Z3" s="50">
        <f>SUM(B3,D3,F3,H3,J3,L3,N3,P3,R3,T3,V3,X3)</f>
        <v>63499.225768466378</v>
      </c>
      <c r="AA3" s="50">
        <f t="shared" ref="AA3:AA62" si="0">SUM(C3,E3,G3,I3,K3,M3,O3,Q3,S3,U3,W3,Y3)</f>
        <v>186071.53756999999</v>
      </c>
    </row>
    <row r="4" spans="1:29" x14ac:dyDescent="0.25">
      <c r="A4" s="46" t="s">
        <v>1</v>
      </c>
      <c r="B4" s="47">
        <v>4960.615187260998</v>
      </c>
      <c r="C4" s="47">
        <v>15158.092949999998</v>
      </c>
      <c r="D4" s="47">
        <v>7110.45</v>
      </c>
      <c r="E4" s="47">
        <v>14526.67</v>
      </c>
      <c r="F4" s="47">
        <v>5986.8707197328067</v>
      </c>
      <c r="G4" s="47">
        <v>15061.661999999998</v>
      </c>
      <c r="H4" s="47">
        <v>5816.9883743878681</v>
      </c>
      <c r="I4" s="47">
        <v>14739.416999999999</v>
      </c>
      <c r="J4" s="47">
        <v>6072.4761478881273</v>
      </c>
      <c r="K4" s="47">
        <v>14453.901</v>
      </c>
      <c r="L4" s="47">
        <v>5865.4384183753764</v>
      </c>
      <c r="M4" s="47">
        <v>15148.286999999998</v>
      </c>
      <c r="N4" s="48">
        <v>5882.4284450053356</v>
      </c>
      <c r="O4" s="48">
        <v>14604.281999999997</v>
      </c>
      <c r="P4" s="47">
        <v>6142.3695320289798</v>
      </c>
      <c r="Q4" s="47">
        <v>15173.234999999999</v>
      </c>
      <c r="R4" s="47">
        <v>6301.2444773445313</v>
      </c>
      <c r="S4" s="47">
        <v>14744.268</v>
      </c>
      <c r="T4" s="47">
        <v>6189.7730796836304</v>
      </c>
      <c r="U4" s="47">
        <v>14212.736999999999</v>
      </c>
      <c r="V4" s="56">
        <v>5875.3795653121342</v>
      </c>
      <c r="W4" s="56">
        <v>15547.455</v>
      </c>
      <c r="X4" s="49">
        <v>6653.8500128544583</v>
      </c>
      <c r="Y4" s="49">
        <v>15277.877999999999</v>
      </c>
      <c r="Z4" s="50">
        <f t="shared" ref="Z4:AA67" si="1">SUM(B4,D4,F4,H4,J4,L4,N4,P4,R4,T4,V4,X4)</f>
        <v>72857.883959874234</v>
      </c>
      <c r="AA4" s="50">
        <f t="shared" si="0"/>
        <v>178647.88494999998</v>
      </c>
    </row>
    <row r="5" spans="1:29" x14ac:dyDescent="0.25">
      <c r="A5" s="46" t="s">
        <v>2</v>
      </c>
      <c r="B5" s="47">
        <v>1757.7741863595047</v>
      </c>
      <c r="C5" s="47">
        <v>5613.0089399999997</v>
      </c>
      <c r="D5" s="47">
        <v>2519.56</v>
      </c>
      <c r="E5" s="47">
        <v>5411.64</v>
      </c>
      <c r="F5" s="47">
        <v>2121.4237369676848</v>
      </c>
      <c r="G5" s="47">
        <v>5622.3089999999993</v>
      </c>
      <c r="H5" s="47">
        <v>2061.2266061496371</v>
      </c>
      <c r="I5" s="47">
        <v>5492.7179999999998</v>
      </c>
      <c r="J5" s="47">
        <v>2151.757678655018</v>
      </c>
      <c r="K5" s="47">
        <v>5437.9709999999995</v>
      </c>
      <c r="L5" s="47">
        <v>2078.3946857999044</v>
      </c>
      <c r="M5" s="47">
        <v>5736.6539999999995</v>
      </c>
      <c r="N5" s="48">
        <v>2084.4150339035828</v>
      </c>
      <c r="O5" s="48">
        <v>5517.6660000000002</v>
      </c>
      <c r="P5" s="47">
        <v>2176.5241202761295</v>
      </c>
      <c r="Q5" s="47">
        <v>5748.4349999999995</v>
      </c>
      <c r="R5" s="47">
        <v>2232.8208228407871</v>
      </c>
      <c r="S5" s="47">
        <v>5704.7759999999998</v>
      </c>
      <c r="T5" s="47">
        <v>2193.3213781289837</v>
      </c>
      <c r="U5" s="47">
        <v>4434.5069999999996</v>
      </c>
      <c r="V5" s="56">
        <v>2081.9172915269351</v>
      </c>
      <c r="W5" s="56">
        <v>6859.3140000000003</v>
      </c>
      <c r="X5" s="49">
        <v>2357.765186571819</v>
      </c>
      <c r="Y5" s="49">
        <v>5791.4009999999998</v>
      </c>
      <c r="Z5" s="50">
        <f t="shared" si="1"/>
        <v>25816.900727179986</v>
      </c>
      <c r="AA5" s="50">
        <f t="shared" si="0"/>
        <v>67370.399939999988</v>
      </c>
      <c r="AC5" s="49"/>
    </row>
    <row r="6" spans="1:29" x14ac:dyDescent="0.25">
      <c r="A6" s="46" t="s">
        <v>3</v>
      </c>
      <c r="B6" s="47">
        <v>2618.9242389716965</v>
      </c>
      <c r="C6" s="47">
        <v>8021.9115899999997</v>
      </c>
      <c r="D6" s="47">
        <v>3753.91</v>
      </c>
      <c r="E6" s="47">
        <v>7789.32</v>
      </c>
      <c r="F6" s="47">
        <v>3160.7291135508167</v>
      </c>
      <c r="G6" s="47">
        <v>8124.732</v>
      </c>
      <c r="H6" s="47">
        <v>3071.0408440112328</v>
      </c>
      <c r="I6" s="47">
        <v>7923.0689999999995</v>
      </c>
      <c r="J6" s="47">
        <v>3205.9239376442597</v>
      </c>
      <c r="K6" s="47">
        <v>7716.5549999999994</v>
      </c>
      <c r="L6" s="47">
        <v>3096.6197268288274</v>
      </c>
      <c r="M6" s="47">
        <v>8171.1629999999996</v>
      </c>
      <c r="N6" s="48">
        <v>3105.5894999078278</v>
      </c>
      <c r="O6" s="48">
        <v>7821.8909999999987</v>
      </c>
      <c r="P6" s="47">
        <v>3242.8236911950498</v>
      </c>
      <c r="Q6" s="47">
        <v>8185.0229999999992</v>
      </c>
      <c r="R6" s="47">
        <v>3326.7006761143216</v>
      </c>
      <c r="S6" s="47">
        <v>8179.4789999999994</v>
      </c>
      <c r="T6" s="47">
        <v>3267.8500831403121</v>
      </c>
      <c r="U6" s="47">
        <v>7580.7269999999999</v>
      </c>
      <c r="V6" s="56">
        <v>3101.8680901251205</v>
      </c>
      <c r="W6" s="56">
        <v>8495.4869999999992</v>
      </c>
      <c r="X6" s="49">
        <v>3512.8564549608609</v>
      </c>
      <c r="Y6" s="49">
        <v>8274.42</v>
      </c>
      <c r="Z6" s="50">
        <f t="shared" si="1"/>
        <v>38464.836356450323</v>
      </c>
      <c r="AA6" s="50">
        <f t="shared" si="0"/>
        <v>96283.777589999983</v>
      </c>
    </row>
    <row r="7" spans="1:29" x14ac:dyDescent="0.25">
      <c r="A7" s="46" t="s">
        <v>4</v>
      </c>
      <c r="B7" s="47">
        <v>1168.5028461451616</v>
      </c>
      <c r="C7" s="47">
        <v>3424.0159799999997</v>
      </c>
      <c r="D7" s="47">
        <v>1674.91</v>
      </c>
      <c r="E7" s="47">
        <v>3126.12</v>
      </c>
      <c r="F7" s="47">
        <v>1410.2435305758067</v>
      </c>
      <c r="G7" s="47">
        <v>3328.4789999999998</v>
      </c>
      <c r="H7" s="47">
        <v>1370.2267188394017</v>
      </c>
      <c r="I7" s="47">
        <v>3254.328</v>
      </c>
      <c r="J7" s="47">
        <v>1430.4084058319743</v>
      </c>
      <c r="K7" s="47">
        <v>3058.2089999999998</v>
      </c>
      <c r="L7" s="47">
        <v>1381.6394191110628</v>
      </c>
      <c r="M7" s="47">
        <v>3416.49</v>
      </c>
      <c r="N7" s="48">
        <v>1385.6415224236061</v>
      </c>
      <c r="O7" s="48">
        <v>3151.0709999999995</v>
      </c>
      <c r="P7" s="47">
        <v>1446.872214293682</v>
      </c>
      <c r="Q7" s="47">
        <v>3354.12</v>
      </c>
      <c r="R7" s="47">
        <v>1484.296166520237</v>
      </c>
      <c r="S7" s="47">
        <v>3283.4339999999997</v>
      </c>
      <c r="T7" s="47">
        <v>1458.0384060382225</v>
      </c>
      <c r="U7" s="47">
        <v>2870.4059999999999</v>
      </c>
      <c r="V7" s="56">
        <v>1383.9811162697904</v>
      </c>
      <c r="W7" s="56">
        <v>3663.1979999999999</v>
      </c>
      <c r="X7" s="49">
        <v>1567.3545284887221</v>
      </c>
      <c r="Y7" s="49">
        <v>3375.6029999999996</v>
      </c>
      <c r="Z7" s="50">
        <f t="shared" si="1"/>
        <v>17162.114874537663</v>
      </c>
      <c r="AA7" s="50">
        <f t="shared" si="0"/>
        <v>39305.473980000002</v>
      </c>
    </row>
    <row r="8" spans="1:29" x14ac:dyDescent="0.25">
      <c r="A8" s="46" t="s">
        <v>5</v>
      </c>
      <c r="B8" s="47">
        <v>4570.801888146013</v>
      </c>
      <c r="C8" s="47">
        <v>12484.304910000001</v>
      </c>
      <c r="D8" s="47">
        <v>6551.69</v>
      </c>
      <c r="E8" s="47">
        <v>12313.22</v>
      </c>
      <c r="F8" s="47">
        <v>5516.4125732055127</v>
      </c>
      <c r="G8" s="47">
        <v>12521.817000000001</v>
      </c>
      <c r="H8" s="47">
        <v>5359.8798619282124</v>
      </c>
      <c r="I8" s="47">
        <v>12482.316000000001</v>
      </c>
      <c r="J8" s="47">
        <v>5595.290986038809</v>
      </c>
      <c r="K8" s="47">
        <v>12268.871999999999</v>
      </c>
      <c r="L8" s="47">
        <v>5404.5226217833933</v>
      </c>
      <c r="M8" s="47">
        <v>12880.097999999998</v>
      </c>
      <c r="N8" s="48">
        <v>5420.1775441807813</v>
      </c>
      <c r="O8" s="48">
        <v>12548.151</v>
      </c>
      <c r="P8" s="47">
        <v>5659.6920331146484</v>
      </c>
      <c r="Q8" s="47">
        <v>12916.826999999999</v>
      </c>
      <c r="R8" s="47">
        <v>5806.0823239584706</v>
      </c>
      <c r="S8" s="47">
        <v>12920.291999999999</v>
      </c>
      <c r="T8" s="47">
        <v>5703.3705320397657</v>
      </c>
      <c r="U8" s="47">
        <v>12254.318999999998</v>
      </c>
      <c r="V8" s="56">
        <v>5413.6825770457081</v>
      </c>
      <c r="W8" s="56">
        <v>13188.482999999998</v>
      </c>
      <c r="X8" s="49">
        <v>6130.9795366304752</v>
      </c>
      <c r="Y8" s="49">
        <v>12952.169999999998</v>
      </c>
      <c r="Z8" s="50">
        <f t="shared" si="1"/>
        <v>67132.582478071796</v>
      </c>
      <c r="AA8" s="50">
        <f t="shared" si="0"/>
        <v>151730.86991000001</v>
      </c>
    </row>
    <row r="9" spans="1:29" x14ac:dyDescent="0.25">
      <c r="A9" s="46" t="s">
        <v>6</v>
      </c>
      <c r="B9" s="47">
        <v>2002.8800073346213</v>
      </c>
      <c r="C9" s="47">
        <v>5088.0475799999995</v>
      </c>
      <c r="D9" s="47">
        <v>2870.89</v>
      </c>
      <c r="E9" s="47">
        <v>4957.72</v>
      </c>
      <c r="F9" s="47">
        <v>2417.2372212710761</v>
      </c>
      <c r="G9" s="47">
        <v>5062.3649999999998</v>
      </c>
      <c r="H9" s="47">
        <v>2348.6461412848121</v>
      </c>
      <c r="I9" s="47">
        <v>5018.7059999999992</v>
      </c>
      <c r="J9" s="47">
        <v>2451.8009586502462</v>
      </c>
      <c r="K9" s="47">
        <v>4942.4759999999997</v>
      </c>
      <c r="L9" s="47">
        <v>2368.208155428998</v>
      </c>
      <c r="M9" s="47">
        <v>5073.4529999999995</v>
      </c>
      <c r="N9" s="48">
        <v>2375.0679869975938</v>
      </c>
      <c r="O9" s="48">
        <v>4969.5029999999997</v>
      </c>
      <c r="P9" s="47">
        <v>2480.020858089365</v>
      </c>
      <c r="Q9" s="47">
        <v>5114.3399999999992</v>
      </c>
      <c r="R9" s="47">
        <v>2544.1676301381353</v>
      </c>
      <c r="S9" s="47">
        <v>5105.3309999999992</v>
      </c>
      <c r="T9" s="47">
        <v>2499.1603426674174</v>
      </c>
      <c r="U9" s="47">
        <v>4328.4780000000001</v>
      </c>
      <c r="V9" s="56">
        <v>2372.221956882644</v>
      </c>
      <c r="W9" s="56">
        <v>5869.7099999999991</v>
      </c>
      <c r="X9" s="49">
        <v>2686.5343630711718</v>
      </c>
      <c r="Y9" s="49">
        <v>5176.0169999999998</v>
      </c>
      <c r="Z9" s="50">
        <f t="shared" si="1"/>
        <v>29416.835621816081</v>
      </c>
      <c r="AA9" s="50">
        <f t="shared" si="0"/>
        <v>60706.146579999993</v>
      </c>
    </row>
    <row r="10" spans="1:29" x14ac:dyDescent="0.25">
      <c r="A10" s="46" t="s">
        <v>7</v>
      </c>
      <c r="B10" s="47">
        <v>1418.5616520334836</v>
      </c>
      <c r="C10" s="47">
        <v>3715.9560900000001</v>
      </c>
      <c r="D10" s="47">
        <v>2033.34</v>
      </c>
      <c r="E10" s="47">
        <v>3628.55</v>
      </c>
      <c r="F10" s="47">
        <v>1712.034676768453</v>
      </c>
      <c r="G10" s="47">
        <v>3677.0579999999995</v>
      </c>
      <c r="H10" s="47">
        <v>1663.4542948265707</v>
      </c>
      <c r="I10" s="47">
        <v>3636.1709999999994</v>
      </c>
      <c r="J10" s="47">
        <v>1736.5148214688315</v>
      </c>
      <c r="K10" s="47">
        <v>3638.9429999999998</v>
      </c>
      <c r="L10" s="47">
        <v>1677.3093051116889</v>
      </c>
      <c r="M10" s="47">
        <v>3726.9539999999997</v>
      </c>
      <c r="N10" s="48">
        <v>1682.1678557822152</v>
      </c>
      <c r="O10" s="48">
        <v>3641.0219999999999</v>
      </c>
      <c r="P10" s="47">
        <v>1756.5018736247162</v>
      </c>
      <c r="Q10" s="47">
        <v>3731.8049999999994</v>
      </c>
      <c r="R10" s="47">
        <v>1801.934525903878</v>
      </c>
      <c r="S10" s="47">
        <v>3717.2519999999995</v>
      </c>
      <c r="T10" s="47">
        <v>1770.0576227273505</v>
      </c>
      <c r="U10" s="47">
        <v>3357.585</v>
      </c>
      <c r="V10" s="56">
        <v>1680.1521238527857</v>
      </c>
      <c r="W10" s="56">
        <v>3998.6099999999997</v>
      </c>
      <c r="X10" s="49">
        <v>1902.7673202422945</v>
      </c>
      <c r="Y10" s="49">
        <v>3773.3849999999998</v>
      </c>
      <c r="Z10" s="50">
        <f t="shared" si="1"/>
        <v>20834.796072342269</v>
      </c>
      <c r="AA10" s="50">
        <f t="shared" si="0"/>
        <v>44243.291089999999</v>
      </c>
    </row>
    <row r="11" spans="1:29" x14ac:dyDescent="0.25">
      <c r="A11" s="46" t="s">
        <v>8</v>
      </c>
      <c r="B11" s="47">
        <v>2328.1706381208214</v>
      </c>
      <c r="C11" s="47">
        <v>7083.2223000000004</v>
      </c>
      <c r="D11" s="47">
        <v>3337.15</v>
      </c>
      <c r="E11" s="47">
        <v>6792.79</v>
      </c>
      <c r="F11" s="47">
        <v>2809.8242048086186</v>
      </c>
      <c r="G11" s="47">
        <v>7088.003999999999</v>
      </c>
      <c r="H11" s="47">
        <v>2730.0931485914621</v>
      </c>
      <c r="I11" s="47">
        <v>6934.1580000000004</v>
      </c>
      <c r="J11" s="47">
        <v>2850.0014886275285</v>
      </c>
      <c r="K11" s="47">
        <v>6812.1900000000005</v>
      </c>
      <c r="L11" s="47">
        <v>2752.8322576675</v>
      </c>
      <c r="M11" s="47">
        <v>7125.4259999999995</v>
      </c>
      <c r="N11" s="48">
        <v>2760.8062043752275</v>
      </c>
      <c r="O11" s="48">
        <v>6875.2530000000006</v>
      </c>
      <c r="P11" s="47">
        <v>2882.8046226366955</v>
      </c>
      <c r="Q11" s="47">
        <v>7144.1369999999997</v>
      </c>
      <c r="R11" s="47">
        <v>2957.369564454114</v>
      </c>
      <c r="S11" s="47">
        <v>7024.2479999999996</v>
      </c>
      <c r="T11" s="47">
        <v>2905.0525785103409</v>
      </c>
      <c r="U11" s="47">
        <v>6582.8069999999998</v>
      </c>
      <c r="V11" s="56">
        <v>2757.4979464044213</v>
      </c>
      <c r="W11" s="56">
        <v>7446.2849999999989</v>
      </c>
      <c r="X11" s="49">
        <v>3122.8582838212687</v>
      </c>
      <c r="Y11" s="49">
        <v>7208.5859999999993</v>
      </c>
      <c r="Z11" s="50">
        <f t="shared" si="1"/>
        <v>34194.460938018005</v>
      </c>
      <c r="AA11" s="50">
        <f t="shared" si="0"/>
        <v>84117.106299999999</v>
      </c>
    </row>
    <row r="12" spans="1:29" x14ac:dyDescent="0.25">
      <c r="A12" s="46" t="s">
        <v>9</v>
      </c>
      <c r="B12" s="47">
        <v>1144.1395149504749</v>
      </c>
      <c r="C12" s="47">
        <v>3369.3036299999999</v>
      </c>
      <c r="D12" s="47">
        <v>1639.99</v>
      </c>
      <c r="E12" s="47">
        <v>3318.08</v>
      </c>
      <c r="F12" s="47">
        <v>1380.8398964178509</v>
      </c>
      <c r="G12" s="47">
        <v>3400.5509999999999</v>
      </c>
      <c r="H12" s="47">
        <v>1341.6574368106731</v>
      </c>
      <c r="I12" s="47">
        <v>3364.5149999999999</v>
      </c>
      <c r="J12" s="47">
        <v>1400.584333216392</v>
      </c>
      <c r="K12" s="47">
        <v>3331.944</v>
      </c>
      <c r="L12" s="47">
        <v>1352.832181824064</v>
      </c>
      <c r="M12" s="47">
        <v>3426.8849999999998</v>
      </c>
      <c r="N12" s="48">
        <v>1356.7508411220717</v>
      </c>
      <c r="O12" s="48">
        <v>3356.8920000000003</v>
      </c>
      <c r="P12" s="47">
        <v>1416.7048706115363</v>
      </c>
      <c r="Q12" s="47">
        <v>3439.3589999999999</v>
      </c>
      <c r="R12" s="47">
        <v>1453.3485319336082</v>
      </c>
      <c r="S12" s="47">
        <v>3433.8149999999996</v>
      </c>
      <c r="T12" s="47">
        <v>1427.638246810481</v>
      </c>
      <c r="U12" s="47">
        <v>3212.748</v>
      </c>
      <c r="V12" s="56">
        <v>1355.1250545031387</v>
      </c>
      <c r="W12" s="56">
        <v>3618.8459999999995</v>
      </c>
      <c r="X12" s="49">
        <v>1534.6751237247229</v>
      </c>
      <c r="Y12" s="49">
        <v>3471.9299999999994</v>
      </c>
      <c r="Z12" s="50">
        <f t="shared" si="1"/>
        <v>16804.286031925014</v>
      </c>
      <c r="AA12" s="50">
        <f t="shared" si="0"/>
        <v>40744.868629999997</v>
      </c>
    </row>
    <row r="13" spans="1:29" x14ac:dyDescent="0.25">
      <c r="A13" s="46" t="s">
        <v>10</v>
      </c>
      <c r="B13" s="47">
        <v>1285.6342461196166</v>
      </c>
      <c r="C13" s="47">
        <v>3369.94812</v>
      </c>
      <c r="D13" s="47">
        <v>1842.8</v>
      </c>
      <c r="E13" s="47">
        <v>3183.64</v>
      </c>
      <c r="F13" s="47">
        <v>1551.60715633521</v>
      </c>
      <c r="G13" s="47">
        <v>3369.366</v>
      </c>
      <c r="H13" s="47">
        <v>1507.5790362852115</v>
      </c>
      <c r="I13" s="47">
        <v>3234.9239999999995</v>
      </c>
      <c r="J13" s="47">
        <v>1573.7933703299668</v>
      </c>
      <c r="K13" s="47">
        <v>3163.5450000000001</v>
      </c>
      <c r="L13" s="47">
        <v>1520.1357522216344</v>
      </c>
      <c r="M13" s="47">
        <v>3405.4019999999996</v>
      </c>
      <c r="N13" s="48">
        <v>1524.5390286809845</v>
      </c>
      <c r="O13" s="48">
        <v>3182.9489999999996</v>
      </c>
      <c r="P13" s="47">
        <v>1591.9075204578442</v>
      </c>
      <c r="Q13" s="47">
        <v>3410.2529999999997</v>
      </c>
      <c r="R13" s="47">
        <v>1633.0828712636448</v>
      </c>
      <c r="S13" s="47">
        <v>3295.9079999999994</v>
      </c>
      <c r="T13" s="47">
        <v>1604.1930177100573</v>
      </c>
      <c r="U13" s="47">
        <v>2869.7129999999997</v>
      </c>
      <c r="V13" s="56">
        <v>1522.7121824556154</v>
      </c>
      <c r="W13" s="56">
        <v>3686.7599999999998</v>
      </c>
      <c r="X13" s="49">
        <v>1724.4670513925635</v>
      </c>
      <c r="Y13" s="49">
        <v>3536.3789999999999</v>
      </c>
      <c r="Z13" s="50">
        <f t="shared" si="1"/>
        <v>18882.451233252348</v>
      </c>
      <c r="AA13" s="50">
        <f t="shared" si="0"/>
        <v>39708.787120000001</v>
      </c>
    </row>
    <row r="14" spans="1:29" x14ac:dyDescent="0.25">
      <c r="A14" s="46" t="s">
        <v>11</v>
      </c>
      <c r="B14" s="47">
        <v>2239.820096425804</v>
      </c>
      <c r="C14" s="47">
        <v>7465.5989099999988</v>
      </c>
      <c r="D14" s="47">
        <v>3210.51</v>
      </c>
      <c r="E14" s="47">
        <v>7173.24</v>
      </c>
      <c r="F14" s="47">
        <v>2703.1956413786688</v>
      </c>
      <c r="G14" s="47">
        <v>7519.8400199999996</v>
      </c>
      <c r="H14" s="47">
        <v>2626.4902577180505</v>
      </c>
      <c r="I14" s="47">
        <v>7309.0709999999999</v>
      </c>
      <c r="J14" s="47">
        <v>2741.8482582633283</v>
      </c>
      <c r="K14" s="47">
        <v>7121.2679999999991</v>
      </c>
      <c r="L14" s="47">
        <v>2648.3664521212399</v>
      </c>
      <c r="M14" s="47">
        <v>7543.9979999999987</v>
      </c>
      <c r="N14" s="48">
        <v>2656.0377996553761</v>
      </c>
      <c r="O14" s="48">
        <v>7137.2069999999994</v>
      </c>
      <c r="P14" s="47">
        <v>2773.4065631300132</v>
      </c>
      <c r="Q14" s="47">
        <v>7533.5960699999996</v>
      </c>
      <c r="R14" s="47">
        <v>2845.1418785905148</v>
      </c>
      <c r="S14" s="47">
        <v>7476.777</v>
      </c>
      <c r="T14" s="47">
        <v>2794.8102428492998</v>
      </c>
      <c r="U14" s="47">
        <v>6014.5469999999987</v>
      </c>
      <c r="V14" s="56">
        <v>2652.8550850528272</v>
      </c>
      <c r="W14" s="56">
        <v>8566.8659999999982</v>
      </c>
      <c r="X14" s="49">
        <v>3004.3505522595133</v>
      </c>
      <c r="Y14" s="49">
        <v>7560.6161399999992</v>
      </c>
      <c r="Z14" s="50">
        <f t="shared" si="1"/>
        <v>32896.832827444639</v>
      </c>
      <c r="AA14" s="50">
        <f t="shared" si="0"/>
        <v>88422.625139999975</v>
      </c>
    </row>
    <row r="15" spans="1:29" x14ac:dyDescent="0.25">
      <c r="A15" s="46" t="s">
        <v>12</v>
      </c>
      <c r="B15" s="47">
        <v>2762.1592080833161</v>
      </c>
      <c r="C15" s="47">
        <v>8106.3536399999994</v>
      </c>
      <c r="D15" s="47">
        <v>3959.22</v>
      </c>
      <c r="E15" s="47">
        <v>7918.22</v>
      </c>
      <c r="F15" s="47">
        <v>3333.5966330508877</v>
      </c>
      <c r="G15" s="47">
        <v>8162.8469999999988</v>
      </c>
      <c r="H15" s="47">
        <v>3239.003106487824</v>
      </c>
      <c r="I15" s="47">
        <v>8027.7119999999995</v>
      </c>
      <c r="J15" s="47">
        <v>3381.2632656589485</v>
      </c>
      <c r="K15" s="47">
        <v>7928.6129999999994</v>
      </c>
      <c r="L15" s="47">
        <v>3265.9809570326124</v>
      </c>
      <c r="M15" s="47">
        <v>8265.4110000000001</v>
      </c>
      <c r="N15" s="48">
        <v>3275.4413075597085</v>
      </c>
      <c r="O15" s="48">
        <v>7986.1319999999996</v>
      </c>
      <c r="P15" s="47">
        <v>3420.1811513043685</v>
      </c>
      <c r="Q15" s="47">
        <v>8286.8940000000002</v>
      </c>
      <c r="R15" s="47">
        <v>3508.6455607719749</v>
      </c>
      <c r="S15" s="47">
        <v>8093.5469999999987</v>
      </c>
      <c r="T15" s="47">
        <v>3446.5762939847277</v>
      </c>
      <c r="U15" s="47">
        <v>6991.6769999999997</v>
      </c>
      <c r="V15" s="56">
        <v>3271.5163653466439</v>
      </c>
      <c r="W15" s="56">
        <v>9337.482</v>
      </c>
      <c r="X15" s="49">
        <v>3704.9826258261301</v>
      </c>
      <c r="Y15" s="49">
        <v>8358.2729999999992</v>
      </c>
      <c r="Z15" s="50">
        <f t="shared" si="1"/>
        <v>40568.566475107138</v>
      </c>
      <c r="AA15" s="50">
        <f t="shared" si="0"/>
        <v>97463.161639999991</v>
      </c>
    </row>
    <row r="16" spans="1:29" x14ac:dyDescent="0.25">
      <c r="A16" s="46" t="s">
        <v>13</v>
      </c>
      <c r="B16" s="47">
        <v>3500.6894179793931</v>
      </c>
      <c r="C16" s="47">
        <v>7825.9034699999993</v>
      </c>
      <c r="D16" s="47">
        <v>5017.82</v>
      </c>
      <c r="E16" s="47">
        <v>7720.71</v>
      </c>
      <c r="F16" s="47">
        <v>4224.9144882676046</v>
      </c>
      <c r="G16" s="47">
        <v>7821.1979999999994</v>
      </c>
      <c r="H16" s="47">
        <v>4105.0290897432906</v>
      </c>
      <c r="I16" s="47">
        <v>7739.4239999999991</v>
      </c>
      <c r="J16" s="47">
        <v>4285.3259503851477</v>
      </c>
      <c r="K16" s="47">
        <v>7645.8689999999997</v>
      </c>
      <c r="L16" s="47">
        <v>4139.2201224852106</v>
      </c>
      <c r="M16" s="47">
        <v>7909.2089999999998</v>
      </c>
      <c r="N16" s="48">
        <v>4151.2099270133722</v>
      </c>
      <c r="O16" s="48">
        <v>7726.2569999999996</v>
      </c>
      <c r="P16" s="47">
        <v>4334.6494759988627</v>
      </c>
      <c r="Q16" s="47">
        <v>7966.7280000000001</v>
      </c>
      <c r="R16" s="47">
        <v>4446.7669894226956</v>
      </c>
      <c r="S16" s="47">
        <v>7865.5499999999993</v>
      </c>
      <c r="T16" s="47">
        <v>4368.1019998058828</v>
      </c>
      <c r="U16" s="47">
        <v>6715.8629999999994</v>
      </c>
      <c r="V16" s="56">
        <v>4146.2355563720112</v>
      </c>
      <c r="W16" s="56">
        <v>8860.6979999999985</v>
      </c>
      <c r="X16" s="49">
        <v>4695.5995273809795</v>
      </c>
      <c r="Y16" s="49">
        <v>7994.4479999999994</v>
      </c>
      <c r="Z16" s="50">
        <f t="shared" si="1"/>
        <v>51415.562544854452</v>
      </c>
      <c r="AA16" s="50">
        <f t="shared" si="0"/>
        <v>93791.857470000003</v>
      </c>
    </row>
    <row r="17" spans="1:27" x14ac:dyDescent="0.25">
      <c r="A17" s="46" t="s">
        <v>14</v>
      </c>
      <c r="B17" s="47">
        <v>3942.1743975402528</v>
      </c>
      <c r="C17" s="47">
        <v>11640.217049999999</v>
      </c>
      <c r="D17" s="47">
        <v>5650.63</v>
      </c>
      <c r="E17" s="47">
        <v>11304.91</v>
      </c>
      <c r="F17" s="47">
        <v>4757.7341885584756</v>
      </c>
      <c r="G17" s="47">
        <v>11738.726999999999</v>
      </c>
      <c r="H17" s="47">
        <v>4622.7295959561843</v>
      </c>
      <c r="I17" s="47">
        <v>11507.957999999999</v>
      </c>
      <c r="J17" s="47">
        <v>4825.7643651444387</v>
      </c>
      <c r="K17" s="47">
        <v>11246.696999999998</v>
      </c>
      <c r="L17" s="47">
        <v>4661.2325871693993</v>
      </c>
      <c r="M17" s="47">
        <v>11940.39</v>
      </c>
      <c r="N17" s="48">
        <v>4674.7344705983251</v>
      </c>
      <c r="O17" s="48">
        <v>11412.323999999999</v>
      </c>
      <c r="P17" s="47">
        <v>4881.3082642610416</v>
      </c>
      <c r="Q17" s="47">
        <v>11917.520999999999</v>
      </c>
      <c r="R17" s="47">
        <v>5007.5653348441356</v>
      </c>
      <c r="S17" s="47">
        <v>11871.09</v>
      </c>
      <c r="T17" s="47">
        <v>4918.9796104272673</v>
      </c>
      <c r="U17" s="47">
        <v>9717.9390000000003</v>
      </c>
      <c r="V17" s="56">
        <v>4669.1327635501266</v>
      </c>
      <c r="W17" s="56">
        <v>13607.748</v>
      </c>
      <c r="X17" s="49">
        <v>5287.7790708516868</v>
      </c>
      <c r="Y17" s="49">
        <v>11947.319999999998</v>
      </c>
      <c r="Z17" s="50">
        <f t="shared" si="1"/>
        <v>57899.764648901328</v>
      </c>
      <c r="AA17" s="50">
        <f t="shared" si="0"/>
        <v>139852.84104999999</v>
      </c>
    </row>
    <row r="18" spans="1:27" x14ac:dyDescent="0.25">
      <c r="A18" s="46" t="s">
        <v>15</v>
      </c>
      <c r="B18" s="47">
        <v>2619.4596968001515</v>
      </c>
      <c r="C18" s="47">
        <v>8880.5177999999996</v>
      </c>
      <c r="D18" s="47">
        <v>3754.68</v>
      </c>
      <c r="E18" s="47">
        <v>8855.15</v>
      </c>
      <c r="F18" s="47">
        <v>3161.3753472685748</v>
      </c>
      <c r="G18" s="47">
        <v>9021.4739999999983</v>
      </c>
      <c r="H18" s="47">
        <v>3071.6687403195565</v>
      </c>
      <c r="I18" s="47">
        <v>8885.6460000000006</v>
      </c>
      <c r="J18" s="47">
        <v>3206.5794117676792</v>
      </c>
      <c r="K18" s="47">
        <v>8741.5020000000004</v>
      </c>
      <c r="L18" s="47">
        <v>3097.2528529230472</v>
      </c>
      <c r="M18" s="47">
        <v>9149.6789999999983</v>
      </c>
      <c r="N18" s="48">
        <v>3106.224459936434</v>
      </c>
      <c r="O18" s="48">
        <v>8832.284999999998</v>
      </c>
      <c r="P18" s="47">
        <v>3243.486709737515</v>
      </c>
      <c r="Q18" s="47">
        <v>9126.81</v>
      </c>
      <c r="R18" s="47">
        <v>3327.3808439074351</v>
      </c>
      <c r="S18" s="47">
        <v>9193.3379999999997</v>
      </c>
      <c r="T18" s="47">
        <v>3268.5182185079552</v>
      </c>
      <c r="U18" s="47">
        <v>6952.1759999999995</v>
      </c>
      <c r="V18" s="56">
        <v>3102.5022892848269</v>
      </c>
      <c r="W18" s="56">
        <v>11171.852999999999</v>
      </c>
      <c r="X18" s="49">
        <v>3513.5746836369931</v>
      </c>
      <c r="Y18" s="49">
        <v>9226.601999999999</v>
      </c>
      <c r="Z18" s="50">
        <f t="shared" si="1"/>
        <v>38472.703254090164</v>
      </c>
      <c r="AA18" s="50">
        <f t="shared" si="0"/>
        <v>108037.0328</v>
      </c>
    </row>
    <row r="19" spans="1:27" x14ac:dyDescent="0.25">
      <c r="A19" s="46" t="s">
        <v>16</v>
      </c>
      <c r="B19" s="47">
        <v>21585.911438492338</v>
      </c>
      <c r="C19" s="47">
        <v>98058.654539999989</v>
      </c>
      <c r="D19" s="47">
        <v>30940.81</v>
      </c>
      <c r="E19" s="47">
        <v>88164.85</v>
      </c>
      <c r="F19" s="47">
        <v>26051.619863948905</v>
      </c>
      <c r="G19" s="47">
        <v>94453.127999999997</v>
      </c>
      <c r="H19" s="47">
        <v>25312.383877453449</v>
      </c>
      <c r="I19" s="47">
        <v>91962.486000000004</v>
      </c>
      <c r="J19" s="47">
        <v>26424.128337406059</v>
      </c>
      <c r="K19" s="47">
        <v>83478.087</v>
      </c>
      <c r="L19" s="47">
        <v>25523.21223628103</v>
      </c>
      <c r="M19" s="47">
        <v>100851.59699999999</v>
      </c>
      <c r="N19" s="48">
        <v>25597.14363315974</v>
      </c>
      <c r="O19" s="48">
        <v>90722.708999999988</v>
      </c>
      <c r="P19" s="47">
        <v>26728.266502381121</v>
      </c>
      <c r="Q19" s="47">
        <v>95406.002999999997</v>
      </c>
      <c r="R19" s="47">
        <v>27419.604243753151</v>
      </c>
      <c r="S19" s="47">
        <v>92010.995999999999</v>
      </c>
      <c r="T19" s="47">
        <v>26934.541075779063</v>
      </c>
      <c r="U19" s="47">
        <v>66204.368999999992</v>
      </c>
      <c r="V19" s="56">
        <v>25566.470725253319</v>
      </c>
      <c r="W19" s="56">
        <v>112791.98699999999</v>
      </c>
      <c r="X19" s="49">
        <v>28953.952620903128</v>
      </c>
      <c r="Y19" s="49">
        <v>94207.112999999998</v>
      </c>
      <c r="Z19" s="50">
        <f t="shared" si="1"/>
        <v>317038.04455481138</v>
      </c>
      <c r="AA19" s="50">
        <f t="shared" si="0"/>
        <v>1108311.97954</v>
      </c>
    </row>
    <row r="20" spans="1:27" x14ac:dyDescent="0.25">
      <c r="A20" s="46" t="s">
        <v>17</v>
      </c>
      <c r="B20" s="47">
        <v>10030.9992293552</v>
      </c>
      <c r="C20" s="47">
        <v>34891.475850000003</v>
      </c>
      <c r="D20" s="47">
        <v>14378.23</v>
      </c>
      <c r="E20" s="47">
        <v>34277.17</v>
      </c>
      <c r="F20" s="47">
        <v>12106.219351605856</v>
      </c>
      <c r="G20" s="47">
        <v>35153.811000000002</v>
      </c>
      <c r="H20" s="47">
        <v>11762.695491982095</v>
      </c>
      <c r="I20" s="47">
        <v>34803.845999999998</v>
      </c>
      <c r="J20" s="47">
        <v>12279.324491077232</v>
      </c>
      <c r="K20" s="47">
        <v>34505.856</v>
      </c>
      <c r="L20" s="47">
        <v>11860.667686065803</v>
      </c>
      <c r="M20" s="47">
        <v>35623.664999999994</v>
      </c>
      <c r="N20" s="48">
        <v>11895.02369587473</v>
      </c>
      <c r="O20" s="48">
        <v>34745.633999999998</v>
      </c>
      <c r="P20" s="47">
        <v>12420.657865263234</v>
      </c>
      <c r="Q20" s="47">
        <v>35702.632349999993</v>
      </c>
      <c r="R20" s="47">
        <v>12741.923352277174</v>
      </c>
      <c r="S20" s="47">
        <v>34680.491999999998</v>
      </c>
      <c r="T20" s="47">
        <v>12516.513909734009</v>
      </c>
      <c r="U20" s="47">
        <v>24864.839999999997</v>
      </c>
      <c r="V20" s="56">
        <v>11880.769958364128</v>
      </c>
      <c r="W20" s="56">
        <v>42833.637000000002</v>
      </c>
      <c r="X20" s="49">
        <v>13454.936904315948</v>
      </c>
      <c r="Y20" s="49">
        <v>35212.639769999994</v>
      </c>
      <c r="Z20" s="50">
        <f t="shared" si="1"/>
        <v>147327.9619359154</v>
      </c>
      <c r="AA20" s="50">
        <f t="shared" si="0"/>
        <v>417295.69896999991</v>
      </c>
    </row>
    <row r="21" spans="1:27" x14ac:dyDescent="0.25">
      <c r="A21" s="46" t="s">
        <v>18</v>
      </c>
      <c r="B21" s="47">
        <v>1086.7116628487136</v>
      </c>
      <c r="C21" s="47">
        <v>3663.4544099999998</v>
      </c>
      <c r="D21" s="47">
        <v>1557.67</v>
      </c>
      <c r="E21" s="47">
        <v>3605.68</v>
      </c>
      <c r="F21" s="47">
        <v>1311.5313301883834</v>
      </c>
      <c r="G21" s="47">
        <v>3656.9609999999993</v>
      </c>
      <c r="H21" s="47">
        <v>1274.3155577429559</v>
      </c>
      <c r="I21" s="47">
        <v>3627.8549999999996</v>
      </c>
      <c r="J21" s="47">
        <v>1330.2847334796616</v>
      </c>
      <c r="K21" s="47">
        <v>3588.3539999999998</v>
      </c>
      <c r="L21" s="47">
        <v>1284.9294082189949</v>
      </c>
      <c r="M21" s="47">
        <v>3686.7599999999998</v>
      </c>
      <c r="N21" s="48">
        <v>1288.6513780541684</v>
      </c>
      <c r="O21" s="48">
        <v>3609.8369999999995</v>
      </c>
      <c r="P21" s="47">
        <v>1345.5961319321927</v>
      </c>
      <c r="Q21" s="47">
        <v>3669.4349999999999</v>
      </c>
      <c r="R21" s="47">
        <v>1380.4005361222687</v>
      </c>
      <c r="S21" s="47">
        <v>3672.2069999999999</v>
      </c>
      <c r="T21" s="47">
        <v>1355.9807286308042</v>
      </c>
      <c r="U21" s="47">
        <v>3181.5630000000001</v>
      </c>
      <c r="V21" s="56">
        <v>1287.1071946246027</v>
      </c>
      <c r="W21" s="56">
        <v>4171.1670000000004</v>
      </c>
      <c r="X21" s="49">
        <v>1457.6450982095823</v>
      </c>
      <c r="Y21" s="49">
        <v>3729.7260000000001</v>
      </c>
      <c r="Z21" s="50">
        <f t="shared" si="1"/>
        <v>15960.823760052328</v>
      </c>
      <c r="AA21" s="50">
        <f t="shared" si="0"/>
        <v>43862.999410000004</v>
      </c>
    </row>
    <row r="22" spans="1:27" x14ac:dyDescent="0.25">
      <c r="A22" s="46" t="s">
        <v>19</v>
      </c>
      <c r="B22" s="47">
        <v>3022.3917127122763</v>
      </c>
      <c r="C22" s="47">
        <v>11048.706899999997</v>
      </c>
      <c r="D22" s="47">
        <v>4332.24</v>
      </c>
      <c r="E22" s="47">
        <v>11011.77</v>
      </c>
      <c r="F22" s="47">
        <v>3647.6662198809213</v>
      </c>
      <c r="G22" s="47">
        <v>11134.430999999999</v>
      </c>
      <c r="H22" s="47">
        <v>3544.1607123331428</v>
      </c>
      <c r="I22" s="47">
        <v>11164.23</v>
      </c>
      <c r="J22" s="47">
        <v>3699.8236896407734</v>
      </c>
      <c r="K22" s="47">
        <v>11112.947999999999</v>
      </c>
      <c r="L22" s="47">
        <v>3573.6802388234137</v>
      </c>
      <c r="M22" s="47">
        <v>11301.444</v>
      </c>
      <c r="N22" s="48">
        <v>3584.0318814618145</v>
      </c>
      <c r="O22" s="48">
        <v>11254.32</v>
      </c>
      <c r="P22" s="47">
        <v>3742.4081629422326</v>
      </c>
      <c r="Q22" s="47">
        <v>11431.034999999998</v>
      </c>
      <c r="R22" s="47">
        <v>3839.2071082247576</v>
      </c>
      <c r="S22" s="47">
        <v>11443.509</v>
      </c>
      <c r="T22" s="47">
        <v>3771.2900826590658</v>
      </c>
      <c r="U22" s="47">
        <v>9186.4079999999994</v>
      </c>
      <c r="V22" s="56">
        <v>3579.737156964065</v>
      </c>
      <c r="W22" s="56">
        <v>13761.593999999997</v>
      </c>
      <c r="X22" s="49">
        <v>4054.0417624262072</v>
      </c>
      <c r="Y22" s="49">
        <v>11629.226070000001</v>
      </c>
      <c r="Z22" s="50">
        <f t="shared" si="1"/>
        <v>44390.678728068669</v>
      </c>
      <c r="AA22" s="50">
        <f t="shared" si="0"/>
        <v>135479.62197000001</v>
      </c>
    </row>
    <row r="23" spans="1:27" x14ac:dyDescent="0.25">
      <c r="A23" s="46" t="s">
        <v>20</v>
      </c>
      <c r="B23" s="47">
        <v>1927.6481824367429</v>
      </c>
      <c r="C23" s="47">
        <v>4655.0819700000002</v>
      </c>
      <c r="D23" s="47">
        <v>2763.05</v>
      </c>
      <c r="E23" s="47">
        <v>4702.7</v>
      </c>
      <c r="F23" s="47">
        <v>2326.4413839261792</v>
      </c>
      <c r="G23" s="47">
        <v>4745.6639999999998</v>
      </c>
      <c r="H23" s="47">
        <v>2260.4267099653321</v>
      </c>
      <c r="I23" s="47">
        <v>4722.7950000000001</v>
      </c>
      <c r="J23" s="47">
        <v>2359.7068443098215</v>
      </c>
      <c r="K23" s="47">
        <v>4718.6369999999997</v>
      </c>
      <c r="L23" s="47">
        <v>2279.2539391911223</v>
      </c>
      <c r="M23" s="47">
        <v>4777.5420000000004</v>
      </c>
      <c r="N23" s="48">
        <v>2285.8561029785692</v>
      </c>
      <c r="O23" s="48">
        <v>4802.49</v>
      </c>
      <c r="P23" s="47">
        <v>2386.8667528730689</v>
      </c>
      <c r="Q23" s="47">
        <v>4856.5439999999999</v>
      </c>
      <c r="R23" s="47">
        <v>2448.6040552057984</v>
      </c>
      <c r="S23" s="47">
        <v>4889.8079999999991</v>
      </c>
      <c r="T23" s="47">
        <v>2405.2873235136221</v>
      </c>
      <c r="U23" s="47">
        <v>3001.3829999999994</v>
      </c>
      <c r="V23" s="56">
        <v>2283.1169749438632</v>
      </c>
      <c r="W23" s="56">
        <v>6854.4629999999997</v>
      </c>
      <c r="X23" s="49">
        <v>2585.6232340746474</v>
      </c>
      <c r="Y23" s="49">
        <v>4894.6589999999997</v>
      </c>
      <c r="Z23" s="50">
        <f t="shared" si="1"/>
        <v>28311.881503418761</v>
      </c>
      <c r="AA23" s="50">
        <f t="shared" si="0"/>
        <v>57621.766969999997</v>
      </c>
    </row>
    <row r="24" spans="1:27" x14ac:dyDescent="0.25">
      <c r="A24" s="46" t="s">
        <v>21</v>
      </c>
      <c r="B24" s="47">
        <v>2932.4347975318947</v>
      </c>
      <c r="C24" s="47">
        <v>9426.3038099999994</v>
      </c>
      <c r="D24" s="47">
        <v>4203.29</v>
      </c>
      <c r="E24" s="47">
        <v>9190.57</v>
      </c>
      <c r="F24" s="47">
        <v>3539.0989552976998</v>
      </c>
      <c r="G24" s="47">
        <v>9480.24</v>
      </c>
      <c r="H24" s="47">
        <v>3438.6741325347612</v>
      </c>
      <c r="I24" s="47">
        <v>9295.2090000000007</v>
      </c>
      <c r="J24" s="47">
        <v>3589.7040369063157</v>
      </c>
      <c r="K24" s="47">
        <v>9151.7579999999998</v>
      </c>
      <c r="L24" s="47">
        <v>3467.3150549944944</v>
      </c>
      <c r="M24" s="47">
        <v>9607.7520000000004</v>
      </c>
      <c r="N24" s="48">
        <v>3477.3585966561482</v>
      </c>
      <c r="O24" s="48">
        <v>9223.83</v>
      </c>
      <c r="P24" s="47">
        <v>3631.0210478081563</v>
      </c>
      <c r="Q24" s="47">
        <v>9611.2169999999987</v>
      </c>
      <c r="R24" s="47">
        <v>3724.9389189818203</v>
      </c>
      <c r="S24" s="47">
        <v>9563.4</v>
      </c>
      <c r="T24" s="47">
        <v>3659.0433408950971</v>
      </c>
      <c r="U24" s="47">
        <v>8113.6439999999993</v>
      </c>
      <c r="V24" s="56">
        <v>3473.1916981333516</v>
      </c>
      <c r="W24" s="56">
        <v>10874.555999999999</v>
      </c>
      <c r="X24" s="49">
        <v>3933.3793448360575</v>
      </c>
      <c r="Y24" s="49">
        <v>9758.8259999999991</v>
      </c>
      <c r="Z24" s="50">
        <f t="shared" si="1"/>
        <v>43069.449924575798</v>
      </c>
      <c r="AA24" s="50">
        <f t="shared" si="0"/>
        <v>113297.30580999999</v>
      </c>
    </row>
    <row r="25" spans="1:27" x14ac:dyDescent="0.25">
      <c r="A25" s="46" t="s">
        <v>22</v>
      </c>
      <c r="B25" s="47">
        <v>5880.5317365460887</v>
      </c>
      <c r="C25" s="47">
        <v>20656.479689999996</v>
      </c>
      <c r="D25" s="47">
        <v>8429.0400000000009</v>
      </c>
      <c r="E25" s="47">
        <v>20281.34</v>
      </c>
      <c r="F25" s="47">
        <v>7097.100246839801</v>
      </c>
      <c r="G25" s="47">
        <v>20931.371999999999</v>
      </c>
      <c r="H25" s="47">
        <v>6895.7142320879911</v>
      </c>
      <c r="I25" s="47">
        <v>20659.716</v>
      </c>
      <c r="J25" s="47">
        <v>7198.5806919226488</v>
      </c>
      <c r="K25" s="47">
        <v>20087.297999999999</v>
      </c>
      <c r="L25" s="47">
        <v>6953.1490482449162</v>
      </c>
      <c r="M25" s="47">
        <v>21121.946999999996</v>
      </c>
      <c r="N25" s="48">
        <v>6973.2897741489969</v>
      </c>
      <c r="O25" s="48">
        <v>20475.378000000001</v>
      </c>
      <c r="P25" s="47">
        <v>7281.4353879834071</v>
      </c>
      <c r="Q25" s="47">
        <v>21172.438979999999</v>
      </c>
      <c r="R25" s="47">
        <v>7469.7727459121879</v>
      </c>
      <c r="S25" s="47">
        <v>21121.254000000001</v>
      </c>
      <c r="T25" s="47">
        <v>7337.6296412937418</v>
      </c>
      <c r="U25" s="47">
        <v>15667.343999999997</v>
      </c>
      <c r="V25" s="56">
        <v>6964.9337216881213</v>
      </c>
      <c r="W25" s="56">
        <v>26158.670999999998</v>
      </c>
      <c r="X25" s="49">
        <v>7887.7668784489715</v>
      </c>
      <c r="Y25" s="49">
        <v>21503.589029999999</v>
      </c>
      <c r="Z25" s="50">
        <f t="shared" si="1"/>
        <v>86368.944105116869</v>
      </c>
      <c r="AA25" s="50">
        <f t="shared" si="0"/>
        <v>249836.82769999997</v>
      </c>
    </row>
    <row r="26" spans="1:27" x14ac:dyDescent="0.25">
      <c r="A26" s="46" t="s">
        <v>23</v>
      </c>
      <c r="B26" s="47">
        <v>25046.709248251864</v>
      </c>
      <c r="C26" s="47">
        <v>95166.342809999987</v>
      </c>
      <c r="D26" s="47">
        <v>35901.449999999997</v>
      </c>
      <c r="E26" s="47">
        <v>92409.47</v>
      </c>
      <c r="F26" s="47">
        <v>30228.389940243593</v>
      </c>
      <c r="G26" s="47">
        <v>95466.986999999994</v>
      </c>
      <c r="H26" s="47">
        <v>29370.634692226628</v>
      </c>
      <c r="I26" s="47">
        <v>94664.492999999988</v>
      </c>
      <c r="J26" s="47">
        <v>30660.621465596469</v>
      </c>
      <c r="K26" s="47">
        <v>92666.573999999993</v>
      </c>
      <c r="L26" s="47">
        <v>29615.26446474687</v>
      </c>
      <c r="M26" s="47">
        <v>97839.125999999989</v>
      </c>
      <c r="N26" s="48">
        <v>29701.049038042027</v>
      </c>
      <c r="O26" s="48">
        <v>93615.290999999997</v>
      </c>
      <c r="P26" s="47">
        <v>31013.52109696636</v>
      </c>
      <c r="Q26" s="47">
        <v>97906.963770000002</v>
      </c>
      <c r="R26" s="47">
        <v>31815.698732588953</v>
      </c>
      <c r="S26" s="47">
        <v>96522.425999999992</v>
      </c>
      <c r="T26" s="47">
        <v>31252.866990695573</v>
      </c>
      <c r="U26" s="47">
        <v>68836.383000000002</v>
      </c>
      <c r="V26" s="56">
        <v>29665.458444227188</v>
      </c>
      <c r="W26" s="56">
        <v>119110.06799999998</v>
      </c>
      <c r="X26" s="49">
        <v>33596.044111912284</v>
      </c>
      <c r="Y26" s="49">
        <v>98263.650869999998</v>
      </c>
      <c r="Z26" s="50">
        <f t="shared" si="1"/>
        <v>367867.70822549786</v>
      </c>
      <c r="AA26" s="50">
        <f t="shared" si="0"/>
        <v>1142467.7754499998</v>
      </c>
    </row>
    <row r="27" spans="1:27" x14ac:dyDescent="0.25">
      <c r="A27" s="46" t="s">
        <v>24</v>
      </c>
      <c r="B27" s="47">
        <v>32834.943363124752</v>
      </c>
      <c r="C27" s="47">
        <v>112010.35230000001</v>
      </c>
      <c r="D27" s="47">
        <v>47064.94</v>
      </c>
      <c r="E27" s="47">
        <v>109033.85</v>
      </c>
      <c r="F27" s="47">
        <v>39627.859365023112</v>
      </c>
      <c r="G27" s="47">
        <v>113403.90599999999</v>
      </c>
      <c r="H27" s="47">
        <v>38503.38649679489</v>
      </c>
      <c r="I27" s="47">
        <v>110709.52199999998</v>
      </c>
      <c r="J27" s="47">
        <v>40194.492590731563</v>
      </c>
      <c r="K27" s="47">
        <v>107356.78799999999</v>
      </c>
      <c r="L27" s="47">
        <v>38824.083505173221</v>
      </c>
      <c r="M27" s="47">
        <v>113550.82199999999</v>
      </c>
      <c r="N27" s="48">
        <v>38936.542654104051</v>
      </c>
      <c r="O27" s="48">
        <v>108918.117</v>
      </c>
      <c r="P27" s="47">
        <v>40657.125797116023</v>
      </c>
      <c r="Q27" s="47">
        <v>113460.03899999999</v>
      </c>
      <c r="R27" s="47">
        <v>41708.739283413488</v>
      </c>
      <c r="S27" s="47">
        <v>109774.66500000001</v>
      </c>
      <c r="T27" s="47">
        <v>40970.895913058244</v>
      </c>
      <c r="U27" s="47">
        <v>92417.093999999997</v>
      </c>
      <c r="V27" s="56">
        <v>38889.885222160097</v>
      </c>
      <c r="W27" s="56">
        <v>125904.24</v>
      </c>
      <c r="X27" s="49">
        <v>44042.680206249992</v>
      </c>
      <c r="Y27" s="49">
        <v>113755.257</v>
      </c>
      <c r="Z27" s="50">
        <f t="shared" si="1"/>
        <v>482255.57439694944</v>
      </c>
      <c r="AA27" s="50">
        <f t="shared" si="0"/>
        <v>1330294.6523</v>
      </c>
    </row>
    <row r="28" spans="1:27" x14ac:dyDescent="0.25">
      <c r="A28" s="46" t="s">
        <v>25</v>
      </c>
      <c r="B28" s="47">
        <v>2569.9298476680965</v>
      </c>
      <c r="C28" s="47">
        <v>6383.7288899999994</v>
      </c>
      <c r="D28" s="47">
        <v>3683.69</v>
      </c>
      <c r="E28" s="47">
        <v>6076.22</v>
      </c>
      <c r="F28" s="47">
        <v>3101.5987283760269</v>
      </c>
      <c r="G28" s="47">
        <v>6299.37</v>
      </c>
      <c r="H28" s="47">
        <v>3013.588331799614</v>
      </c>
      <c r="I28" s="47">
        <v>6119.8829999999998</v>
      </c>
      <c r="J28" s="47">
        <v>3145.9480553513854</v>
      </c>
      <c r="K28" s="47">
        <v>6020.0909999999994</v>
      </c>
      <c r="L28" s="47">
        <v>3038.6886892077196</v>
      </c>
      <c r="M28" s="47">
        <v>6321.5460000000003</v>
      </c>
      <c r="N28" s="48">
        <v>3047.4906572904561</v>
      </c>
      <c r="O28" s="48">
        <v>6110.1809999999996</v>
      </c>
      <c r="P28" s="47">
        <v>3182.1574945595262</v>
      </c>
      <c r="Q28" s="47">
        <v>6339.5640000000003</v>
      </c>
      <c r="R28" s="47">
        <v>3264.4653230445078</v>
      </c>
      <c r="S28" s="47">
        <v>6273.0359999999991</v>
      </c>
      <c r="T28" s="47">
        <v>3206.7156970010078</v>
      </c>
      <c r="U28" s="47">
        <v>5769.9179999999997</v>
      </c>
      <c r="V28" s="56">
        <v>3043.8388670119639</v>
      </c>
      <c r="W28" s="56">
        <v>6708.933</v>
      </c>
      <c r="X28" s="49">
        <v>3447.1385310947976</v>
      </c>
      <c r="Y28" s="49">
        <v>6533.6039999999994</v>
      </c>
      <c r="Z28" s="50">
        <f t="shared" si="1"/>
        <v>37745.250222405099</v>
      </c>
      <c r="AA28" s="50">
        <f t="shared" si="0"/>
        <v>74956.074889999989</v>
      </c>
    </row>
    <row r="29" spans="1:27" x14ac:dyDescent="0.25">
      <c r="A29" s="46" t="s">
        <v>26</v>
      </c>
      <c r="B29" s="47">
        <v>1254.9792854405878</v>
      </c>
      <c r="C29" s="47">
        <v>3251.6599499999993</v>
      </c>
      <c r="D29" s="47">
        <v>1798.86</v>
      </c>
      <c r="E29" s="47">
        <v>3225.92</v>
      </c>
      <c r="F29" s="47">
        <v>1514.6102759936064</v>
      </c>
      <c r="G29" s="47">
        <v>3257.7929999999997</v>
      </c>
      <c r="H29" s="47">
        <v>1471.6319726336797</v>
      </c>
      <c r="I29" s="47">
        <v>3243.24</v>
      </c>
      <c r="J29" s="47">
        <v>1536.2674767642065</v>
      </c>
      <c r="K29" s="47">
        <v>3227.3009999999999</v>
      </c>
      <c r="L29" s="47">
        <v>1483.8892833275536</v>
      </c>
      <c r="M29" s="47">
        <v>3261.951</v>
      </c>
      <c r="N29" s="48">
        <v>1488.1875670433394</v>
      </c>
      <c r="O29" s="48">
        <v>3248.0909999999999</v>
      </c>
      <c r="P29" s="47">
        <v>1553.9497089017377</v>
      </c>
      <c r="Q29" s="47">
        <v>3294.5219999999999</v>
      </c>
      <c r="R29" s="47">
        <v>1594.1432651079417</v>
      </c>
      <c r="S29" s="47">
        <v>3276.5039999999999</v>
      </c>
      <c r="T29" s="47">
        <v>1565.9422679125144</v>
      </c>
      <c r="U29" s="47">
        <v>3121.9649999999997</v>
      </c>
      <c r="V29" s="55">
        <v>1486.4042805624108</v>
      </c>
      <c r="W29" s="55">
        <v>3364.5149999999999</v>
      </c>
      <c r="X29" s="49">
        <v>1683.3484596840151</v>
      </c>
      <c r="Y29" s="49">
        <v>3318.7769999999996</v>
      </c>
      <c r="Z29" s="50">
        <f t="shared" si="1"/>
        <v>18432.213843371592</v>
      </c>
      <c r="AA29" s="50">
        <f t="shared" si="0"/>
        <v>39092.238950000006</v>
      </c>
    </row>
    <row r="30" spans="1:27" x14ac:dyDescent="0.25">
      <c r="A30" s="46" t="s">
        <v>27</v>
      </c>
      <c r="B30" s="47">
        <v>188.21342670180971</v>
      </c>
      <c r="C30" s="47">
        <v>298.62756000000002</v>
      </c>
      <c r="D30" s="47">
        <v>269.77999999999997</v>
      </c>
      <c r="E30" s="47">
        <v>297.3</v>
      </c>
      <c r="F30" s="47">
        <v>227.15115179168106</v>
      </c>
      <c r="G30" s="47">
        <v>302.14799999999997</v>
      </c>
      <c r="H30" s="47">
        <v>220.70555237578171</v>
      </c>
      <c r="I30" s="47">
        <v>300.762</v>
      </c>
      <c r="J30" s="47">
        <v>230.39915438191724</v>
      </c>
      <c r="K30" s="47">
        <v>294.52499999999998</v>
      </c>
      <c r="L30" s="47">
        <v>222.54382211824429</v>
      </c>
      <c r="M30" s="47">
        <v>318.08699999999999</v>
      </c>
      <c r="N30" s="48">
        <v>223.18845005471306</v>
      </c>
      <c r="O30" s="48">
        <v>316.70099999999996</v>
      </c>
      <c r="P30" s="47">
        <v>233.05101767635657</v>
      </c>
      <c r="Q30" s="47">
        <v>319.47299999999996</v>
      </c>
      <c r="R30" s="47">
        <v>239.07897927912165</v>
      </c>
      <c r="S30" s="47">
        <v>313.23599999999999</v>
      </c>
      <c r="T30" s="47">
        <v>234.84958172639944</v>
      </c>
      <c r="U30" s="47">
        <v>295.21799999999996</v>
      </c>
      <c r="V30" s="57">
        <v>222.92100463687996</v>
      </c>
      <c r="W30" s="57">
        <v>328.48199999999997</v>
      </c>
      <c r="X30" s="49">
        <v>252.45737966034403</v>
      </c>
      <c r="Y30" s="49">
        <v>329.86799999999999</v>
      </c>
      <c r="Z30" s="50">
        <f t="shared" si="1"/>
        <v>2764.3395204032486</v>
      </c>
      <c r="AA30" s="50">
        <f t="shared" si="0"/>
        <v>3714.4275599999996</v>
      </c>
    </row>
    <row r="31" spans="1:27" x14ac:dyDescent="0.25">
      <c r="A31" s="46" t="s">
        <v>28</v>
      </c>
      <c r="B31" s="47">
        <v>3132.5621609168206</v>
      </c>
      <c r="C31" s="47">
        <v>9364.9178699999993</v>
      </c>
      <c r="D31" s="47">
        <v>4490.1499999999996</v>
      </c>
      <c r="E31" s="47">
        <v>9116.42</v>
      </c>
      <c r="F31" s="47">
        <v>3780.6288073094802</v>
      </c>
      <c r="G31" s="47">
        <v>9410.94</v>
      </c>
      <c r="H31" s="47">
        <v>3673.3503777707451</v>
      </c>
      <c r="I31" s="47">
        <v>9245.3130000000001</v>
      </c>
      <c r="J31" s="47">
        <v>3834.6874905343147</v>
      </c>
      <c r="K31" s="47">
        <v>9093.5460000000003</v>
      </c>
      <c r="L31" s="47">
        <v>3703.9459327091286</v>
      </c>
      <c r="M31" s="47">
        <v>9413.7119999999995</v>
      </c>
      <c r="N31" s="48">
        <v>3714.6749073473261</v>
      </c>
      <c r="O31" s="48">
        <v>9097.7039999999997</v>
      </c>
      <c r="P31" s="47">
        <v>3878.8242280543532</v>
      </c>
      <c r="Q31" s="47">
        <v>9484.3979999999992</v>
      </c>
      <c r="R31" s="47">
        <v>3979.1516316576999</v>
      </c>
      <c r="S31" s="47">
        <v>9403.3169999999991</v>
      </c>
      <c r="T31" s="47">
        <v>3908.7589345515462</v>
      </c>
      <c r="U31" s="47">
        <v>9004.8419999999987</v>
      </c>
      <c r="V31" s="57">
        <v>3710.223634073704</v>
      </c>
      <c r="W31" s="57">
        <v>9637.5509999999995</v>
      </c>
      <c r="X31" s="49">
        <v>4201.8173125403346</v>
      </c>
      <c r="Y31" s="49">
        <v>9618.84</v>
      </c>
      <c r="Z31" s="50">
        <f t="shared" si="1"/>
        <v>46008.775417465455</v>
      </c>
      <c r="AA31" s="50">
        <f t="shared" si="0"/>
        <v>111891.50086999999</v>
      </c>
    </row>
    <row r="32" spans="1:27" x14ac:dyDescent="0.25">
      <c r="A32" s="46" t="s">
        <v>29</v>
      </c>
      <c r="B32" s="47">
        <v>18696.580996151042</v>
      </c>
      <c r="C32" s="47">
        <v>71284.869810000004</v>
      </c>
      <c r="D32" s="47">
        <v>26799.3</v>
      </c>
      <c r="E32" s="47">
        <v>70018.64</v>
      </c>
      <c r="F32" s="47">
        <v>22564.542722930666</v>
      </c>
      <c r="G32" s="47">
        <v>71942.408999999985</v>
      </c>
      <c r="H32" s="47">
        <v>21924.255397738747</v>
      </c>
      <c r="I32" s="47">
        <v>71157.239999999991</v>
      </c>
      <c r="J32" s="47">
        <v>22887.18996743501</v>
      </c>
      <c r="K32" s="47">
        <v>69783.020999999993</v>
      </c>
      <c r="L32" s="47">
        <v>22106.863831871226</v>
      </c>
      <c r="M32" s="47">
        <v>73175.948999999993</v>
      </c>
      <c r="N32" s="48">
        <v>22170.899318806307</v>
      </c>
      <c r="O32" s="48">
        <v>71004.087</v>
      </c>
      <c r="P32" s="47">
        <v>23150.618447241373</v>
      </c>
      <c r="Q32" s="47">
        <v>73257.272549999994</v>
      </c>
      <c r="R32" s="47">
        <v>23749.418832116906</v>
      </c>
      <c r="S32" s="47">
        <v>72550.862999999998</v>
      </c>
      <c r="T32" s="47">
        <v>23329.282631979204</v>
      </c>
      <c r="U32" s="47">
        <v>61376.930999999997</v>
      </c>
      <c r="V32" s="57">
        <v>22144.33205947635</v>
      </c>
      <c r="W32" s="57">
        <v>80295.137999999992</v>
      </c>
      <c r="X32" s="49">
        <v>25078.390684495684</v>
      </c>
      <c r="Y32" s="49">
        <v>72983.059379999992</v>
      </c>
      <c r="Z32" s="50">
        <f t="shared" si="1"/>
        <v>274601.67489024252</v>
      </c>
      <c r="AA32" s="50">
        <f t="shared" si="0"/>
        <v>858829.4797400001</v>
      </c>
    </row>
    <row r="33" spans="1:27" x14ac:dyDescent="0.25">
      <c r="A33" s="46" t="s">
        <v>30</v>
      </c>
      <c r="B33" s="47">
        <v>2283.9953672733127</v>
      </c>
      <c r="C33" s="47">
        <v>7225.8624899999995</v>
      </c>
      <c r="D33" s="47">
        <v>3273.83</v>
      </c>
      <c r="E33" s="47">
        <v>7179.48</v>
      </c>
      <c r="F33" s="47">
        <v>2756.5099230936439</v>
      </c>
      <c r="G33" s="47">
        <v>7305.8208299999988</v>
      </c>
      <c r="H33" s="47">
        <v>2678.2917031547568</v>
      </c>
      <c r="I33" s="47">
        <v>7221.0599999999986</v>
      </c>
      <c r="J33" s="47">
        <v>2795.9248734454286</v>
      </c>
      <c r="K33" s="47">
        <v>7212.7439999999997</v>
      </c>
      <c r="L33" s="47">
        <v>2700.5993548943702</v>
      </c>
      <c r="M33" s="47">
        <v>7360.3530000000001</v>
      </c>
      <c r="N33" s="48">
        <v>2708.422002015302</v>
      </c>
      <c r="O33" s="48">
        <v>7257.7889999999998</v>
      </c>
      <c r="P33" s="47">
        <v>2828.1055928833548</v>
      </c>
      <c r="Q33" s="47">
        <v>7367.9552099999992</v>
      </c>
      <c r="R33" s="47">
        <v>2901.2557215223146</v>
      </c>
      <c r="S33" s="47">
        <v>7322.9309999999996</v>
      </c>
      <c r="T33" s="47">
        <v>2849.9314106798206</v>
      </c>
      <c r="U33" s="47">
        <v>4433.8140000000003</v>
      </c>
      <c r="V33" s="57">
        <v>2705.1765157286245</v>
      </c>
      <c r="W33" s="57">
        <v>10312.532999999999</v>
      </c>
      <c r="X33" s="49">
        <v>3063.6044180403915</v>
      </c>
      <c r="Y33" s="49">
        <v>7452.4804199999999</v>
      </c>
      <c r="Z33" s="50">
        <f t="shared" si="1"/>
        <v>33545.646882731322</v>
      </c>
      <c r="AA33" s="50">
        <f t="shared" si="0"/>
        <v>87652.822950000002</v>
      </c>
    </row>
    <row r="34" spans="1:27" x14ac:dyDescent="0.25">
      <c r="A34" s="46" t="s">
        <v>31</v>
      </c>
      <c r="B34" s="47">
        <v>1034.2367956601579</v>
      </c>
      <c r="C34" s="47">
        <v>3218.7216599999997</v>
      </c>
      <c r="D34" s="47">
        <v>1482.45</v>
      </c>
      <c r="E34" s="47">
        <v>3146.91</v>
      </c>
      <c r="F34" s="47">
        <v>1248.2004258481707</v>
      </c>
      <c r="G34" s="47">
        <v>3238.3890000000001</v>
      </c>
      <c r="H34" s="47">
        <v>1212.7817195272328</v>
      </c>
      <c r="I34" s="47">
        <v>3196.116</v>
      </c>
      <c r="J34" s="47">
        <v>1266.0482693845609</v>
      </c>
      <c r="K34" s="47">
        <v>3127.5089999999996</v>
      </c>
      <c r="L34" s="47">
        <v>1222.883050985459</v>
      </c>
      <c r="M34" s="47">
        <v>3262.6439999999998</v>
      </c>
      <c r="N34" s="48">
        <v>1226.4252952508627</v>
      </c>
      <c r="O34" s="48">
        <v>3146.2200000000003</v>
      </c>
      <c r="P34" s="47">
        <v>1280.6203147706478</v>
      </c>
      <c r="Q34" s="47">
        <v>3254.328</v>
      </c>
      <c r="R34" s="47">
        <v>1313.7440923972219</v>
      </c>
      <c r="S34" s="47">
        <v>3193.3440000000001</v>
      </c>
      <c r="T34" s="47">
        <v>1290.5034626018223</v>
      </c>
      <c r="U34" s="47">
        <v>2722.1039999999998</v>
      </c>
      <c r="V34" s="57">
        <v>1224.9556769733531</v>
      </c>
      <c r="W34" s="57">
        <v>3653.4959999999996</v>
      </c>
      <c r="X34" s="49">
        <v>1387.2586879486614</v>
      </c>
      <c r="Y34" s="49">
        <v>3279.2759999999998</v>
      </c>
      <c r="Z34" s="50">
        <f t="shared" si="1"/>
        <v>15190.107791348149</v>
      </c>
      <c r="AA34" s="50">
        <f t="shared" si="0"/>
        <v>38439.057659999999</v>
      </c>
    </row>
    <row r="35" spans="1:27" x14ac:dyDescent="0.25">
      <c r="A35" s="46" t="s">
        <v>32</v>
      </c>
      <c r="B35" s="47">
        <v>1671.565475978306</v>
      </c>
      <c r="C35" s="47">
        <v>4487.3690399999996</v>
      </c>
      <c r="D35" s="47">
        <v>2395.9899999999998</v>
      </c>
      <c r="E35" s="47">
        <v>4491.33</v>
      </c>
      <c r="F35" s="47">
        <v>2017.3801084087638</v>
      </c>
      <c r="G35" s="47">
        <v>4582.8089999999993</v>
      </c>
      <c r="H35" s="47">
        <v>1960.1353005095209</v>
      </c>
      <c r="I35" s="47">
        <v>4561.326</v>
      </c>
      <c r="J35" s="47">
        <v>2046.2263447844957</v>
      </c>
      <c r="K35" s="47">
        <v>4523.2109999999993</v>
      </c>
      <c r="L35" s="47">
        <v>1976.461384630524</v>
      </c>
      <c r="M35" s="47">
        <v>4614.6869999999999</v>
      </c>
      <c r="N35" s="48">
        <v>1982.1864692981524</v>
      </c>
      <c r="O35" s="48">
        <v>4590.4319999999998</v>
      </c>
      <c r="P35" s="47">
        <v>2069.7781349393067</v>
      </c>
      <c r="Q35" s="47">
        <v>4683.9869999999992</v>
      </c>
      <c r="R35" s="47">
        <v>2123.313808149639</v>
      </c>
      <c r="S35" s="47">
        <v>4623.6959999999999</v>
      </c>
      <c r="T35" s="47">
        <v>2085.7515839385137</v>
      </c>
      <c r="U35" s="47">
        <v>3540.5369999999998</v>
      </c>
      <c r="V35" s="57">
        <v>1979.8112268141679</v>
      </c>
      <c r="W35" s="57">
        <v>5740.8119999999999</v>
      </c>
      <c r="X35" s="49">
        <v>2242.1303697145918</v>
      </c>
      <c r="Y35" s="49">
        <v>4708.9349999999995</v>
      </c>
      <c r="Z35" s="50">
        <f t="shared" si="1"/>
        <v>24550.73020716598</v>
      </c>
      <c r="AA35" s="50">
        <f t="shared" si="0"/>
        <v>55149.131039999986</v>
      </c>
    </row>
    <row r="36" spans="1:27" x14ac:dyDescent="0.25">
      <c r="A36" s="46" t="s">
        <v>33</v>
      </c>
      <c r="B36" s="47">
        <v>9070.7894784788987</v>
      </c>
      <c r="C36" s="47">
        <v>30358.604429999999</v>
      </c>
      <c r="D36" s="47">
        <v>13001.89</v>
      </c>
      <c r="E36" s="47">
        <v>30426.17</v>
      </c>
      <c r="F36" s="47">
        <v>10947.360737237628</v>
      </c>
      <c r="G36" s="47">
        <v>30686.677559999993</v>
      </c>
      <c r="H36" s="47">
        <v>10636.720437080614</v>
      </c>
      <c r="I36" s="47">
        <v>30533.579999999998</v>
      </c>
      <c r="J36" s="47">
        <v>11103.895519255404</v>
      </c>
      <c r="K36" s="47">
        <v>30663.170999999998</v>
      </c>
      <c r="L36" s="47">
        <v>10725.314317606224</v>
      </c>
      <c r="M36" s="47">
        <v>30832.955999999998</v>
      </c>
      <c r="N36" s="48">
        <v>10756.381624578529</v>
      </c>
      <c r="O36" s="48">
        <v>30693.662999999997</v>
      </c>
      <c r="P36" s="47">
        <v>11231.699863988335</v>
      </c>
      <c r="Q36" s="47">
        <v>31071.964769999995</v>
      </c>
      <c r="R36" s="47">
        <v>11522.212457277785</v>
      </c>
      <c r="S36" s="47">
        <v>30753.260999999999</v>
      </c>
      <c r="T36" s="47">
        <v>11318.380161708788</v>
      </c>
      <c r="U36" s="47">
        <v>21335.391</v>
      </c>
      <c r="V36" s="57">
        <v>10743.492315220215</v>
      </c>
      <c r="W36" s="57">
        <v>41388.731999999996</v>
      </c>
      <c r="X36" s="49">
        <v>12166.973330842513</v>
      </c>
      <c r="Y36" s="49">
        <v>31558.339889999999</v>
      </c>
      <c r="Z36" s="50">
        <f t="shared" si="1"/>
        <v>133225.11024327492</v>
      </c>
      <c r="AA36" s="50">
        <f t="shared" si="0"/>
        <v>370302.51065000001</v>
      </c>
    </row>
    <row r="37" spans="1:27" x14ac:dyDescent="0.25">
      <c r="A37" s="46" t="s">
        <v>34</v>
      </c>
      <c r="B37" s="47">
        <v>1399.6867635804572</v>
      </c>
      <c r="C37" s="47">
        <v>3689.3795400000004</v>
      </c>
      <c r="D37" s="47">
        <v>2006.28</v>
      </c>
      <c r="E37" s="47">
        <v>3577.27</v>
      </c>
      <c r="F37" s="47">
        <v>1689.2549382175089</v>
      </c>
      <c r="G37" s="47">
        <v>3672.8999999999996</v>
      </c>
      <c r="H37" s="47">
        <v>1641.3209499581603</v>
      </c>
      <c r="I37" s="47">
        <v>3598.7489999999993</v>
      </c>
      <c r="J37" s="47">
        <v>1713.4093586182978</v>
      </c>
      <c r="K37" s="47">
        <v>3573.1079999999997</v>
      </c>
      <c r="L37" s="47">
        <v>1654.9916102904426</v>
      </c>
      <c r="M37" s="47">
        <v>3706.857</v>
      </c>
      <c r="N37" s="48">
        <v>1659.7855147738833</v>
      </c>
      <c r="O37" s="48">
        <v>3605.6790000000001</v>
      </c>
      <c r="P37" s="47">
        <v>1733.130470002834</v>
      </c>
      <c r="Q37" s="47">
        <v>3754.6324199999995</v>
      </c>
      <c r="R37" s="47">
        <v>1777.9586111966546</v>
      </c>
      <c r="S37" s="47">
        <v>3725.5679999999998</v>
      </c>
      <c r="T37" s="47">
        <v>1746.5058510179465</v>
      </c>
      <c r="U37" s="47">
        <v>3345.8040000000001</v>
      </c>
      <c r="V37" s="58">
        <v>1657.7966034731271</v>
      </c>
      <c r="W37" s="58">
        <v>4023.5579999999995</v>
      </c>
      <c r="X37" s="49">
        <v>1877.4497594086465</v>
      </c>
      <c r="Y37" s="49">
        <v>3823.89084</v>
      </c>
      <c r="Z37" s="50">
        <f t="shared" si="1"/>
        <v>20557.570430537959</v>
      </c>
      <c r="AA37" s="50">
        <f t="shared" si="0"/>
        <v>44097.395799999998</v>
      </c>
    </row>
    <row r="38" spans="1:27" x14ac:dyDescent="0.25">
      <c r="A38" s="46" t="s">
        <v>35</v>
      </c>
      <c r="B38" s="47">
        <v>6338.6159087890428</v>
      </c>
      <c r="C38" s="47">
        <v>22057.510859999999</v>
      </c>
      <c r="D38" s="47">
        <v>9085.64</v>
      </c>
      <c r="E38" s="47">
        <v>21527.35</v>
      </c>
      <c r="F38" s="47">
        <v>7649.9531923811464</v>
      </c>
      <c r="G38" s="47">
        <v>22238.37</v>
      </c>
      <c r="H38" s="47">
        <v>7432.8795238589191</v>
      </c>
      <c r="I38" s="47">
        <v>21913.352999999999</v>
      </c>
      <c r="J38" s="47">
        <v>7759.3388045079419</v>
      </c>
      <c r="K38" s="47">
        <v>21582.792000000001</v>
      </c>
      <c r="L38" s="47">
        <v>7494.7884218499184</v>
      </c>
      <c r="M38" s="47">
        <v>22643.081999999999</v>
      </c>
      <c r="N38" s="48">
        <v>7516.4980786207107</v>
      </c>
      <c r="O38" s="48">
        <v>21832.965</v>
      </c>
      <c r="P38" s="47">
        <v>7848.6477510619934</v>
      </c>
      <c r="Q38" s="47">
        <v>22758.12</v>
      </c>
      <c r="R38" s="47">
        <v>8051.6562929201227</v>
      </c>
      <c r="S38" s="47">
        <v>22591.8</v>
      </c>
      <c r="T38" s="47">
        <v>7909.2194483120493</v>
      </c>
      <c r="U38" s="47">
        <v>18341.631000000001</v>
      </c>
      <c r="V38" s="59">
        <v>7507.4911028171427</v>
      </c>
      <c r="W38" s="59">
        <v>26437.949999999997</v>
      </c>
      <c r="X38" s="49">
        <v>8502.2115108797661</v>
      </c>
      <c r="Y38" s="49">
        <v>23085.909</v>
      </c>
      <c r="Z38" s="50">
        <f t="shared" si="1"/>
        <v>93096.940035998763</v>
      </c>
      <c r="AA38" s="50">
        <f t="shared" si="0"/>
        <v>267010.83285999997</v>
      </c>
    </row>
    <row r="39" spans="1:27" x14ac:dyDescent="0.25">
      <c r="A39" s="46" t="s">
        <v>36</v>
      </c>
      <c r="B39" s="47">
        <v>7450.6279540322384</v>
      </c>
      <c r="C39" s="47">
        <v>28790.1999</v>
      </c>
      <c r="D39" s="47">
        <v>10679.58</v>
      </c>
      <c r="E39" s="47">
        <v>28458.74</v>
      </c>
      <c r="F39" s="47">
        <v>8992.0190657335606</v>
      </c>
      <c r="G39" s="47">
        <v>28984.724999999999</v>
      </c>
      <c r="H39" s="47">
        <v>8736.8631821701692</v>
      </c>
      <c r="I39" s="47">
        <v>28847.510999999999</v>
      </c>
      <c r="J39" s="47">
        <v>9120.5946903191689</v>
      </c>
      <c r="K39" s="47">
        <v>28649.312999999995</v>
      </c>
      <c r="L39" s="47">
        <v>8809.6330380207964</v>
      </c>
      <c r="M39" s="47">
        <v>29454.578999999998</v>
      </c>
      <c r="N39" s="48">
        <v>8835.1513180264719</v>
      </c>
      <c r="O39" s="48">
        <v>28969.478999999999</v>
      </c>
      <c r="P39" s="47">
        <v>9225.5715091256443</v>
      </c>
      <c r="Q39" s="47">
        <v>29670.101999999999</v>
      </c>
      <c r="R39" s="47">
        <v>9464.1947572669669</v>
      </c>
      <c r="S39" s="47">
        <v>29180.843999999997</v>
      </c>
      <c r="T39" s="47">
        <v>9296.7695730639698</v>
      </c>
      <c r="U39" s="47">
        <v>21871.772999999997</v>
      </c>
      <c r="V39" s="57">
        <v>8824.5642077378834</v>
      </c>
      <c r="W39" s="57">
        <v>39370.022999999994</v>
      </c>
      <c r="X39" s="49">
        <v>9993.7929140365777</v>
      </c>
      <c r="Y39" s="49">
        <v>31322.906999999999</v>
      </c>
      <c r="Z39" s="50">
        <f t="shared" si="1"/>
        <v>109429.36220953346</v>
      </c>
      <c r="AA39" s="50">
        <f t="shared" si="0"/>
        <v>353570.19589999993</v>
      </c>
    </row>
    <row r="40" spans="1:27" x14ac:dyDescent="0.25">
      <c r="A40" s="46" t="s">
        <v>37</v>
      </c>
      <c r="B40" s="47">
        <v>10744.095192399682</v>
      </c>
      <c r="C40" s="47">
        <v>32854.991399999999</v>
      </c>
      <c r="D40" s="47">
        <v>15400.37</v>
      </c>
      <c r="E40" s="47">
        <v>31182.92</v>
      </c>
      <c r="F40" s="47">
        <v>12966.841105229101</v>
      </c>
      <c r="G40" s="47">
        <v>32858.594999999994</v>
      </c>
      <c r="H40" s="47">
        <v>12598.896400592186</v>
      </c>
      <c r="I40" s="47">
        <v>31842.656999999999</v>
      </c>
      <c r="J40" s="47">
        <v>13152.252154941012</v>
      </c>
      <c r="K40" s="47">
        <v>30916.809000000001</v>
      </c>
      <c r="L40" s="47">
        <v>12703.833362042962</v>
      </c>
      <c r="M40" s="47">
        <v>32985.413999999997</v>
      </c>
      <c r="N40" s="48">
        <v>12740.631713969648</v>
      </c>
      <c r="O40" s="48">
        <v>30993.038999999997</v>
      </c>
      <c r="P40" s="47">
        <v>13303.632809190653</v>
      </c>
      <c r="Q40" s="47">
        <v>32965.98921</v>
      </c>
      <c r="R40" s="47">
        <v>13647.736810755039</v>
      </c>
      <c r="S40" s="47">
        <v>31887.701999999997</v>
      </c>
      <c r="T40" s="47">
        <v>13406.303185592138</v>
      </c>
      <c r="U40" s="47">
        <v>28462.202999999998</v>
      </c>
      <c r="V40" s="57">
        <v>12725.364689303429</v>
      </c>
      <c r="W40" s="57">
        <v>35209.250999999997</v>
      </c>
      <c r="X40" s="49">
        <v>14411.437943754534</v>
      </c>
      <c r="Y40" s="49">
        <v>33185.642489999998</v>
      </c>
      <c r="Z40" s="50">
        <f t="shared" si="1"/>
        <v>157801.3953677704</v>
      </c>
      <c r="AA40" s="50">
        <f t="shared" si="0"/>
        <v>385345.21309999994</v>
      </c>
    </row>
    <row r="41" spans="1:27" x14ac:dyDescent="0.25">
      <c r="A41" s="46" t="s">
        <v>38</v>
      </c>
      <c r="B41" s="47">
        <v>1730.7335660225451</v>
      </c>
      <c r="C41" s="47">
        <v>5822.405819999999</v>
      </c>
      <c r="D41" s="47">
        <v>2480.8000000000002</v>
      </c>
      <c r="E41" s="47">
        <v>5650.03</v>
      </c>
      <c r="F41" s="47">
        <v>2088.7889342209423</v>
      </c>
      <c r="G41" s="47">
        <v>5801.7960000000003</v>
      </c>
      <c r="H41" s="47">
        <v>2029.5178425792899</v>
      </c>
      <c r="I41" s="47">
        <v>5734.5749999999998</v>
      </c>
      <c r="J41" s="47">
        <v>2118.6562354223388</v>
      </c>
      <c r="K41" s="47">
        <v>5604.9839999999995</v>
      </c>
      <c r="L41" s="47">
        <v>2046.421818041807</v>
      </c>
      <c r="M41" s="47">
        <v>5828.1299999999992</v>
      </c>
      <c r="N41" s="48">
        <v>2052.3495524590226</v>
      </c>
      <c r="O41" s="48">
        <v>5668.0469999999996</v>
      </c>
      <c r="P41" s="47">
        <v>2143.0416838816604</v>
      </c>
      <c r="Q41" s="47">
        <v>5867.6309999999994</v>
      </c>
      <c r="R41" s="47">
        <v>2198.4723492885951</v>
      </c>
      <c r="S41" s="47">
        <v>5755.3649999999998</v>
      </c>
      <c r="T41" s="47">
        <v>2159.580542063029</v>
      </c>
      <c r="U41" s="47">
        <v>4514.8949999999995</v>
      </c>
      <c r="V41" s="57">
        <v>2049.8902339617507</v>
      </c>
      <c r="W41" s="57">
        <v>7024.2479999999996</v>
      </c>
      <c r="X41" s="49">
        <v>2321.4946384271611</v>
      </c>
      <c r="Y41" s="49">
        <v>5940.3959999999997</v>
      </c>
      <c r="Z41" s="50">
        <f t="shared" si="1"/>
        <v>25419.74739636814</v>
      </c>
      <c r="AA41" s="50">
        <f t="shared" si="0"/>
        <v>69212.502819999994</v>
      </c>
    </row>
    <row r="42" spans="1:27" x14ac:dyDescent="0.25">
      <c r="A42" s="46" t="s">
        <v>39</v>
      </c>
      <c r="B42" s="47">
        <v>3186.6434015907403</v>
      </c>
      <c r="C42" s="47">
        <v>8359.8461100000004</v>
      </c>
      <c r="D42" s="47">
        <v>4567.67</v>
      </c>
      <c r="E42" s="47">
        <v>8172.55</v>
      </c>
      <c r="F42" s="47">
        <v>3845.8984128029647</v>
      </c>
      <c r="G42" s="47">
        <v>8525.2860000000001</v>
      </c>
      <c r="H42" s="47">
        <v>3736.767904911439</v>
      </c>
      <c r="I42" s="47">
        <v>8308.3770000000004</v>
      </c>
      <c r="J42" s="47">
        <v>3900.8903769996728</v>
      </c>
      <c r="K42" s="47">
        <v>8090.7749999999996</v>
      </c>
      <c r="L42" s="47">
        <v>3767.8916682253234</v>
      </c>
      <c r="M42" s="47">
        <v>8686.7549999999992</v>
      </c>
      <c r="N42" s="48">
        <v>3778.8058702364469</v>
      </c>
      <c r="O42" s="48">
        <v>8207.1989999999987</v>
      </c>
      <c r="P42" s="47">
        <v>3945.7891008432916</v>
      </c>
      <c r="Q42" s="47">
        <v>8609.1389999999992</v>
      </c>
      <c r="R42" s="47">
        <v>4047.8485787620843</v>
      </c>
      <c r="S42" s="47">
        <v>8561.3219999999983</v>
      </c>
      <c r="T42" s="47">
        <v>3976.2406066834556</v>
      </c>
      <c r="U42" s="47">
        <v>6927.9210000000003</v>
      </c>
      <c r="V42" s="57">
        <v>3774.2777492040732</v>
      </c>
      <c r="W42" s="57">
        <v>9899.5049999999992</v>
      </c>
      <c r="X42" s="49">
        <v>4274.3584088296511</v>
      </c>
      <c r="Y42" s="49">
        <v>8679.1319999999996</v>
      </c>
      <c r="Z42" s="50">
        <f t="shared" si="1"/>
        <v>46803.082079089145</v>
      </c>
      <c r="AA42" s="50">
        <f t="shared" si="0"/>
        <v>101027.80711000001</v>
      </c>
    </row>
    <row r="43" spans="1:27" x14ac:dyDescent="0.25">
      <c r="A43" s="46" t="s">
        <v>40</v>
      </c>
      <c r="B43" s="47">
        <v>11098.702139293773</v>
      </c>
      <c r="C43" s="47">
        <v>41690.027609999997</v>
      </c>
      <c r="D43" s="47">
        <v>15908.66</v>
      </c>
      <c r="E43" s="47">
        <v>40005.5</v>
      </c>
      <c r="F43" s="47">
        <v>13394.809384813852</v>
      </c>
      <c r="G43" s="47">
        <v>41537.034</v>
      </c>
      <c r="H43" s="47">
        <v>13014.720730779558</v>
      </c>
      <c r="I43" s="47">
        <v>41203.701000000001</v>
      </c>
      <c r="J43" s="47">
        <v>13586.339893175505</v>
      </c>
      <c r="K43" s="47">
        <v>40475.358</v>
      </c>
      <c r="L43" s="47">
        <v>13123.121117939994</v>
      </c>
      <c r="M43" s="47">
        <v>42329.826000000001</v>
      </c>
      <c r="N43" s="48">
        <v>13161.133992913416</v>
      </c>
      <c r="O43" s="48">
        <v>40794.830999999998</v>
      </c>
      <c r="P43" s="47">
        <v>13742.716838937928</v>
      </c>
      <c r="Q43" s="47">
        <v>42625.043999999994</v>
      </c>
      <c r="R43" s="47">
        <v>14098.17793174394</v>
      </c>
      <c r="S43" s="47">
        <v>40966.695</v>
      </c>
      <c r="T43" s="47">
        <v>13848.775832813497</v>
      </c>
      <c r="U43" s="47">
        <v>39790.673999999999</v>
      </c>
      <c r="V43" s="57">
        <v>13145.363082819144</v>
      </c>
      <c r="W43" s="57">
        <v>43937.586000000003</v>
      </c>
      <c r="X43" s="49">
        <v>14887.084884522848</v>
      </c>
      <c r="Y43" s="49">
        <v>42909.173999999999</v>
      </c>
      <c r="Z43" s="50">
        <f t="shared" si="1"/>
        <v>163009.60582975348</v>
      </c>
      <c r="AA43" s="50">
        <f t="shared" si="0"/>
        <v>498265.45061</v>
      </c>
    </row>
    <row r="44" spans="1:27" x14ac:dyDescent="0.25">
      <c r="A44" s="46" t="s">
        <v>41</v>
      </c>
      <c r="B44" s="47">
        <v>4326.0976605422366</v>
      </c>
      <c r="C44" s="47">
        <v>10999.55241</v>
      </c>
      <c r="D44" s="47">
        <v>6200.94</v>
      </c>
      <c r="E44" s="47">
        <v>10931.38</v>
      </c>
      <c r="F44" s="47">
        <v>5221.0837641904391</v>
      </c>
      <c r="G44" s="47">
        <v>11076.911999999998</v>
      </c>
      <c r="H44" s="47">
        <v>5072.9312490242792</v>
      </c>
      <c r="I44" s="47">
        <v>10989.593999999999</v>
      </c>
      <c r="J44" s="47">
        <v>5295.7393116361454</v>
      </c>
      <c r="K44" s="47">
        <v>10824.659999999998</v>
      </c>
      <c r="L44" s="47">
        <v>5115.1839967249643</v>
      </c>
      <c r="M44" s="47">
        <v>11187.098999999998</v>
      </c>
      <c r="N44" s="48">
        <v>5130.0008111082225</v>
      </c>
      <c r="O44" s="48">
        <v>11015.928</v>
      </c>
      <c r="P44" s="47">
        <v>5356.6925592082616</v>
      </c>
      <c r="Q44" s="47">
        <v>11196.108</v>
      </c>
      <c r="R44" s="47">
        <v>5495.2456425059563</v>
      </c>
      <c r="S44" s="47">
        <v>11135.124</v>
      </c>
      <c r="T44" s="47">
        <v>5398.0326690270631</v>
      </c>
      <c r="U44" s="47">
        <v>10651.409999999998</v>
      </c>
      <c r="V44" s="57">
        <v>5123.8535610597792</v>
      </c>
      <c r="W44" s="57">
        <v>11541.914999999999</v>
      </c>
      <c r="X44" s="49">
        <v>5802.74903163822</v>
      </c>
      <c r="Y44" s="49">
        <v>11313.918</v>
      </c>
      <c r="Z44" s="50">
        <f t="shared" si="1"/>
        <v>63538.550256665563</v>
      </c>
      <c r="AA44" s="50">
        <f t="shared" si="0"/>
        <v>132863.60040999998</v>
      </c>
    </row>
    <row r="45" spans="1:27" x14ac:dyDescent="0.25">
      <c r="A45" s="46" t="s">
        <v>42</v>
      </c>
      <c r="B45" s="47">
        <v>4667.7197550963037</v>
      </c>
      <c r="C45" s="47">
        <v>16484.190029999998</v>
      </c>
      <c r="D45" s="47">
        <v>6690.62</v>
      </c>
      <c r="E45" s="47">
        <v>16281.34</v>
      </c>
      <c r="F45" s="47">
        <v>5633.3808761195787</v>
      </c>
      <c r="G45" s="47">
        <v>16632.692999999999</v>
      </c>
      <c r="H45" s="47">
        <v>5473.5290937348027</v>
      </c>
      <c r="I45" s="47">
        <v>16445.582999999999</v>
      </c>
      <c r="J45" s="47">
        <v>5713.9318023777187</v>
      </c>
      <c r="K45" s="47">
        <v>16106.706</v>
      </c>
      <c r="L45" s="47">
        <v>5519.1184448371696</v>
      </c>
      <c r="M45" s="47">
        <v>16760.897999999997</v>
      </c>
      <c r="N45" s="48">
        <v>5535.1053093583141</v>
      </c>
      <c r="O45" s="48">
        <v>16234.218000000001</v>
      </c>
      <c r="P45" s="47">
        <v>5779.6983893007664</v>
      </c>
      <c r="Q45" s="47">
        <v>16770.599999999999</v>
      </c>
      <c r="R45" s="47">
        <v>5929.192694511873</v>
      </c>
      <c r="S45" s="47">
        <v>16602.201000000001</v>
      </c>
      <c r="T45" s="47">
        <v>5824.3030335830881</v>
      </c>
      <c r="U45" s="47">
        <v>14175.315000000001</v>
      </c>
      <c r="V45" s="50">
        <v>5528.4726249526075</v>
      </c>
      <c r="W45" s="50">
        <v>19002.059999999998</v>
      </c>
      <c r="X45" s="49">
        <v>6260.9789270103392</v>
      </c>
      <c r="Y45" s="49">
        <v>16898.805</v>
      </c>
      <c r="Z45" s="50">
        <f t="shared" si="1"/>
        <v>68556.050950882563</v>
      </c>
      <c r="AA45" s="50">
        <f t="shared" si="0"/>
        <v>198394.60902999999</v>
      </c>
    </row>
    <row r="46" spans="1:27" x14ac:dyDescent="0.25">
      <c r="A46" s="46" t="s">
        <v>43</v>
      </c>
      <c r="B46" s="47">
        <v>8002.2833817976416</v>
      </c>
      <c r="C46" s="47">
        <v>26910.319589999999</v>
      </c>
      <c r="D46" s="47">
        <v>11470.31</v>
      </c>
      <c r="E46" s="47">
        <v>25654.86</v>
      </c>
      <c r="F46" s="47">
        <v>9657.8013534529891</v>
      </c>
      <c r="G46" s="47">
        <v>26668.718999999997</v>
      </c>
      <c r="H46" s="47">
        <v>9383.7533538206644</v>
      </c>
      <c r="I46" s="47">
        <v>26548.137000000002</v>
      </c>
      <c r="J46" s="47">
        <v>9795.8969059720002</v>
      </c>
      <c r="K46" s="47">
        <v>26020.763999999996</v>
      </c>
      <c r="L46" s="47">
        <v>9461.9111965906995</v>
      </c>
      <c r="M46" s="47">
        <v>27300.041999999998</v>
      </c>
      <c r="N46" s="48">
        <v>9489.3188874969364</v>
      </c>
      <c r="O46" s="48">
        <v>26423.396999999997</v>
      </c>
      <c r="P46" s="47">
        <v>9908.6463624999433</v>
      </c>
      <c r="Q46" s="47">
        <v>27310.437000000002</v>
      </c>
      <c r="R46" s="47">
        <v>10164.937626121346</v>
      </c>
      <c r="S46" s="47">
        <v>27089.37</v>
      </c>
      <c r="T46" s="47">
        <v>9985.116035577832</v>
      </c>
      <c r="U46" s="47">
        <v>24567.542999999998</v>
      </c>
      <c r="V46" s="50">
        <v>9477.947892025637</v>
      </c>
      <c r="W46" s="50">
        <v>29132.333999999999</v>
      </c>
      <c r="X46" s="49">
        <v>10733.748007621412</v>
      </c>
      <c r="Y46" s="49">
        <v>27560.61</v>
      </c>
      <c r="Z46" s="50">
        <f t="shared" si="1"/>
        <v>117531.67100297711</v>
      </c>
      <c r="AA46" s="50">
        <f t="shared" si="0"/>
        <v>321186.53258999996</v>
      </c>
    </row>
    <row r="47" spans="1:27" x14ac:dyDescent="0.25">
      <c r="A47" s="46" t="s">
        <v>44</v>
      </c>
      <c r="B47" s="47">
        <v>12744.297910592029</v>
      </c>
      <c r="C47" s="47">
        <v>60848.282879999999</v>
      </c>
      <c r="D47" s="47">
        <v>18267.419999999998</v>
      </c>
      <c r="E47" s="47">
        <v>59557.81</v>
      </c>
      <c r="F47" s="47">
        <v>15380.84715791139</v>
      </c>
      <c r="G47" s="47">
        <v>61293.770999999993</v>
      </c>
      <c r="H47" s="47">
        <v>14944.40306033538</v>
      </c>
      <c r="I47" s="47">
        <v>60346.439999999995</v>
      </c>
      <c r="J47" s="47">
        <v>15600.77574297416</v>
      </c>
      <c r="K47" s="47">
        <v>59348.52</v>
      </c>
      <c r="L47" s="47">
        <v>15068.875887000862</v>
      </c>
      <c r="M47" s="47">
        <v>61505.828999999998</v>
      </c>
      <c r="N47" s="48">
        <v>15112.524900824217</v>
      </c>
      <c r="O47" s="48">
        <v>59746.995000000003</v>
      </c>
      <c r="P47" s="47">
        <v>15780.338574567691</v>
      </c>
      <c r="Q47" s="47">
        <v>61823.915999999997</v>
      </c>
      <c r="R47" s="47">
        <v>16188.503601927612</v>
      </c>
      <c r="S47" s="47">
        <v>60695.018999999993</v>
      </c>
      <c r="T47" s="47">
        <v>15902.122851421342</v>
      </c>
      <c r="U47" s="47">
        <v>47038.760999999991</v>
      </c>
      <c r="V47" s="47">
        <v>15094.41565038754</v>
      </c>
      <c r="W47" s="47">
        <v>73143.377999999997</v>
      </c>
      <c r="X47" s="49">
        <v>17094.381163445043</v>
      </c>
      <c r="Y47" s="49">
        <v>63206.450999999994</v>
      </c>
      <c r="Z47" s="50">
        <f t="shared" si="1"/>
        <v>187178.90650138722</v>
      </c>
      <c r="AA47" s="50">
        <f t="shared" si="0"/>
        <v>728555.17287999985</v>
      </c>
    </row>
    <row r="48" spans="1:27" x14ac:dyDescent="0.25">
      <c r="A48" s="46" t="s">
        <v>45</v>
      </c>
      <c r="B48" s="47">
        <v>3626.120414294895</v>
      </c>
      <c r="C48" s="47">
        <v>12128.470200000002</v>
      </c>
      <c r="D48" s="47">
        <v>5197.6099999999997</v>
      </c>
      <c r="E48" s="47">
        <v>11971.58</v>
      </c>
      <c r="F48" s="47">
        <v>4376.2947366522458</v>
      </c>
      <c r="G48" s="47">
        <v>12177.395999999999</v>
      </c>
      <c r="H48" s="47">
        <v>4252.1137999681187</v>
      </c>
      <c r="I48" s="47">
        <v>12074.138999999999</v>
      </c>
      <c r="J48" s="47">
        <v>4438.8707637961415</v>
      </c>
      <c r="K48" s="47">
        <v>12027.707999999999</v>
      </c>
      <c r="L48" s="47">
        <v>4287.5299100561888</v>
      </c>
      <c r="M48" s="47">
        <v>12259.862999999999</v>
      </c>
      <c r="N48" s="48">
        <v>4299.9493137141308</v>
      </c>
      <c r="O48" s="48">
        <v>12081.068999999998</v>
      </c>
      <c r="P48" s="47">
        <v>4489.9615695712291</v>
      </c>
      <c r="Q48" s="47">
        <v>12352.031999999997</v>
      </c>
      <c r="R48" s="47">
        <v>4606.0962949593513</v>
      </c>
      <c r="S48" s="47">
        <v>12331.934999999999</v>
      </c>
      <c r="T48" s="47">
        <v>4524.6127096761793</v>
      </c>
      <c r="U48" s="47">
        <v>11176.010999999999</v>
      </c>
      <c r="V48" s="47">
        <v>4294.7967095332888</v>
      </c>
      <c r="W48" s="47">
        <v>14329.853999999999</v>
      </c>
      <c r="X48" s="49">
        <v>4863.8445947648652</v>
      </c>
      <c r="Y48" s="49">
        <v>12557.84607</v>
      </c>
      <c r="Z48" s="50">
        <f t="shared" si="1"/>
        <v>53257.80081698663</v>
      </c>
      <c r="AA48" s="50">
        <f t="shared" si="0"/>
        <v>147467.90326999998</v>
      </c>
    </row>
    <row r="49" spans="1:27" x14ac:dyDescent="0.25">
      <c r="A49" s="46" t="s">
        <v>46</v>
      </c>
      <c r="B49" s="47">
        <v>4972.2613950298874</v>
      </c>
      <c r="C49" s="47">
        <v>14912.42445</v>
      </c>
      <c r="D49" s="47">
        <v>7127.14</v>
      </c>
      <c r="E49" s="47">
        <v>13142.05</v>
      </c>
      <c r="F49" s="47">
        <v>6000.9263030940283</v>
      </c>
      <c r="G49" s="47">
        <v>14111.558999999999</v>
      </c>
      <c r="H49" s="47">
        <v>5830.6451190939088</v>
      </c>
      <c r="I49" s="47">
        <v>13585.571999999998</v>
      </c>
      <c r="J49" s="47">
        <v>6086.7327100724997</v>
      </c>
      <c r="K49" s="47">
        <v>12299.364</v>
      </c>
      <c r="L49" s="47">
        <v>5879.2089109246554</v>
      </c>
      <c r="M49" s="47">
        <v>14962.562999999998</v>
      </c>
      <c r="N49" s="48">
        <v>5896.238825627498</v>
      </c>
      <c r="O49" s="48">
        <v>13322.231999999998</v>
      </c>
      <c r="P49" s="47">
        <v>6156.790185327588</v>
      </c>
      <c r="Q49" s="47">
        <v>14232.141</v>
      </c>
      <c r="R49" s="47">
        <v>6316.0381268447336</v>
      </c>
      <c r="S49" s="47">
        <v>13751.198999999999</v>
      </c>
      <c r="T49" s="47">
        <v>6204.3050239298591</v>
      </c>
      <c r="U49" s="47">
        <v>10792.089</v>
      </c>
      <c r="V49" s="47">
        <v>5889.1733970357536</v>
      </c>
      <c r="W49" s="47">
        <v>16400.538</v>
      </c>
      <c r="X49" s="49">
        <v>6669.4714865603264</v>
      </c>
      <c r="Y49" s="49">
        <v>14069.978999999999</v>
      </c>
      <c r="Z49" s="50">
        <f t="shared" si="1"/>
        <v>73028.931483540757</v>
      </c>
      <c r="AA49" s="50">
        <f t="shared" si="0"/>
        <v>165581.71044999998</v>
      </c>
    </row>
    <row r="50" spans="1:27" x14ac:dyDescent="0.25">
      <c r="A50" s="46" t="s">
        <v>47</v>
      </c>
      <c r="B50" s="47">
        <v>4951.5124041772688</v>
      </c>
      <c r="C50" s="47">
        <v>16904.72322</v>
      </c>
      <c r="D50" s="47">
        <v>7097.4</v>
      </c>
      <c r="E50" s="47">
        <v>16327.08</v>
      </c>
      <c r="F50" s="47">
        <v>5975.8847465309336</v>
      </c>
      <c r="G50" s="47">
        <v>16845.444</v>
      </c>
      <c r="H50" s="47">
        <v>5806.3141371463644</v>
      </c>
      <c r="I50" s="47">
        <v>16519.041000000001</v>
      </c>
      <c r="J50" s="47">
        <v>6061.333087789998</v>
      </c>
      <c r="K50" s="47">
        <v>16239.068999999998</v>
      </c>
      <c r="L50" s="47">
        <v>5854.67527477364</v>
      </c>
      <c r="M50" s="47">
        <v>16940.384999999998</v>
      </c>
      <c r="N50" s="48">
        <v>5871.6341245190479</v>
      </c>
      <c r="O50" s="48">
        <v>16279.956</v>
      </c>
      <c r="P50" s="47">
        <v>6131.0982168070786</v>
      </c>
      <c r="Q50" s="47">
        <v>17031.168000000001</v>
      </c>
      <c r="R50" s="47">
        <v>6289.681624861616</v>
      </c>
      <c r="S50" s="47">
        <v>16799.012999999999</v>
      </c>
      <c r="T50" s="47">
        <v>6178.4147784337047</v>
      </c>
      <c r="U50" s="47">
        <v>15092.846999999998</v>
      </c>
      <c r="V50" s="47">
        <v>5864.5981795971211</v>
      </c>
      <c r="W50" s="47">
        <v>18301.436999999998</v>
      </c>
      <c r="X50" s="49">
        <v>6641.6401253602171</v>
      </c>
      <c r="Y50" s="49">
        <v>17073.440999999999</v>
      </c>
      <c r="Z50" s="50">
        <f t="shared" si="1"/>
        <v>72724.186699996993</v>
      </c>
      <c r="AA50" s="50">
        <f t="shared" si="0"/>
        <v>200353.60422000001</v>
      </c>
    </row>
    <row r="51" spans="1:27" x14ac:dyDescent="0.25">
      <c r="A51" s="46" t="s">
        <v>48</v>
      </c>
      <c r="B51" s="47">
        <v>1462.4691939667648</v>
      </c>
      <c r="C51" s="47">
        <v>4251.0352499999999</v>
      </c>
      <c r="D51" s="47">
        <v>2096.27</v>
      </c>
      <c r="E51" s="47">
        <v>4115.03</v>
      </c>
      <c r="F51" s="47">
        <v>1765.0258416245492</v>
      </c>
      <c r="G51" s="47">
        <v>4272.3450000000003</v>
      </c>
      <c r="H51" s="47">
        <v>1714.9417921091147</v>
      </c>
      <c r="I51" s="47">
        <v>4136.5169999999998</v>
      </c>
      <c r="J51" s="47">
        <v>1790.2636995892221</v>
      </c>
      <c r="K51" s="47">
        <v>4081.77</v>
      </c>
      <c r="L51" s="47">
        <v>1729.2256448377088</v>
      </c>
      <c r="M51" s="47">
        <v>4267.4939999999997</v>
      </c>
      <c r="N51" s="48">
        <v>1734.2345781278379</v>
      </c>
      <c r="O51" s="48">
        <v>4133.0519999999997</v>
      </c>
      <c r="P51" s="47">
        <v>1810.8693941068248</v>
      </c>
      <c r="Q51" s="47">
        <v>4270.2659999999996</v>
      </c>
      <c r="R51" s="47">
        <v>1857.7082849391209</v>
      </c>
      <c r="S51" s="47">
        <v>4241.8530000000001</v>
      </c>
      <c r="T51" s="47">
        <v>1824.8447228740497</v>
      </c>
      <c r="U51" s="47">
        <v>3850.3079999999995</v>
      </c>
      <c r="V51" s="47">
        <v>1732.1564549487291</v>
      </c>
      <c r="W51" s="47">
        <v>4590.4319999999998</v>
      </c>
      <c r="X51" s="49">
        <v>1961.6620716851055</v>
      </c>
      <c r="Y51" s="49">
        <v>4305.6089999999995</v>
      </c>
      <c r="Z51" s="50">
        <f t="shared" si="1"/>
        <v>21479.671678809031</v>
      </c>
      <c r="AA51" s="50">
        <f t="shared" si="0"/>
        <v>50515.71125</v>
      </c>
    </row>
    <row r="52" spans="1:27" x14ac:dyDescent="0.25">
      <c r="A52" s="46" t="s">
        <v>49</v>
      </c>
      <c r="B52" s="47">
        <v>3972.5616293050539</v>
      </c>
      <c r="C52" s="47">
        <v>12908.88522</v>
      </c>
      <c r="D52" s="47">
        <v>5694.19</v>
      </c>
      <c r="E52" s="47">
        <v>12529.44</v>
      </c>
      <c r="F52" s="47">
        <v>4794.4079520412006</v>
      </c>
      <c r="G52" s="47">
        <v>13013.154</v>
      </c>
      <c r="H52" s="47">
        <v>4658.3627114535539</v>
      </c>
      <c r="I52" s="47">
        <v>12760.208999999999</v>
      </c>
      <c r="J52" s="47">
        <v>4862.9625216484892</v>
      </c>
      <c r="K52" s="47">
        <v>12565.475999999999</v>
      </c>
      <c r="L52" s="47">
        <v>4697.1624930163707</v>
      </c>
      <c r="M52" s="47">
        <v>13092.156000000001</v>
      </c>
      <c r="N52" s="48">
        <v>4710.7684522216678</v>
      </c>
      <c r="O52" s="48">
        <v>12600.126</v>
      </c>
      <c r="P52" s="47">
        <v>4918.9345665459159</v>
      </c>
      <c r="Q52" s="47">
        <v>13152.446999999998</v>
      </c>
      <c r="R52" s="47">
        <v>5046.164857103282</v>
      </c>
      <c r="S52" s="47">
        <v>12958.406999999997</v>
      </c>
      <c r="T52" s="47">
        <v>4956.8962925409887</v>
      </c>
      <c r="U52" s="47">
        <v>11261.942999999999</v>
      </c>
      <c r="V52" s="47">
        <v>4705.1235658634778</v>
      </c>
      <c r="W52" s="47">
        <v>14627.843999999997</v>
      </c>
      <c r="X52" s="49">
        <v>5328.5385482221691</v>
      </c>
      <c r="Y52" s="49">
        <v>13250.852999999999</v>
      </c>
      <c r="Z52" s="50">
        <f t="shared" si="1"/>
        <v>58346.073589962165</v>
      </c>
      <c r="AA52" s="50">
        <f t="shared" si="0"/>
        <v>154720.94021999999</v>
      </c>
    </row>
    <row r="53" spans="1:27" x14ac:dyDescent="0.25">
      <c r="A53" s="46" t="s">
        <v>50</v>
      </c>
      <c r="B53" s="47">
        <v>2907.5360085087536</v>
      </c>
      <c r="C53" s="47">
        <v>9281.5153199999986</v>
      </c>
      <c r="D53" s="47">
        <v>4167.6000000000004</v>
      </c>
      <c r="E53" s="47">
        <v>8945.24</v>
      </c>
      <c r="F53" s="47">
        <v>3509.0490874219868</v>
      </c>
      <c r="G53" s="47">
        <v>9325.0079999999998</v>
      </c>
      <c r="H53" s="47">
        <v>3409.4769541977089</v>
      </c>
      <c r="I53" s="47">
        <v>9190.5659999999989</v>
      </c>
      <c r="J53" s="47">
        <v>3559.2244901673139</v>
      </c>
      <c r="K53" s="47">
        <v>8959.7969999999987</v>
      </c>
      <c r="L53" s="47">
        <v>3437.8746916132764</v>
      </c>
      <c r="M53" s="47">
        <v>9387.3780000000006</v>
      </c>
      <c r="N53" s="48">
        <v>3447.8329553260087</v>
      </c>
      <c r="O53" s="48">
        <v>9018.7019999999993</v>
      </c>
      <c r="P53" s="47">
        <v>3600.1906855835455</v>
      </c>
      <c r="Q53" s="47">
        <v>9420.6419999999998</v>
      </c>
      <c r="R53" s="47">
        <v>3693.311116602079</v>
      </c>
      <c r="S53" s="47">
        <v>9360.3509999999987</v>
      </c>
      <c r="T53" s="47">
        <v>3627.9750462997126</v>
      </c>
      <c r="U53" s="47">
        <v>8089.3890000000001</v>
      </c>
      <c r="V53" s="47">
        <v>3443.7014372069934</v>
      </c>
      <c r="W53" s="47">
        <v>10523.205</v>
      </c>
      <c r="X53" s="49">
        <v>3899.9817113959261</v>
      </c>
      <c r="Y53" s="49">
        <v>9546.0749999999989</v>
      </c>
      <c r="Z53" s="50">
        <f t="shared" si="1"/>
        <v>42703.754184323305</v>
      </c>
      <c r="AA53" s="50">
        <f t="shared" si="0"/>
        <v>111047.86831999998</v>
      </c>
    </row>
    <row r="54" spans="1:27" x14ac:dyDescent="0.25">
      <c r="A54" s="46" t="s">
        <v>51</v>
      </c>
      <c r="B54" s="47">
        <v>1545.465157377236</v>
      </c>
      <c r="C54" s="47">
        <v>4547.2511700000005</v>
      </c>
      <c r="D54" s="47">
        <v>2215.2399999999998</v>
      </c>
      <c r="E54" s="47">
        <v>4361.74</v>
      </c>
      <c r="F54" s="47">
        <v>1865.1920678769263</v>
      </c>
      <c r="G54" s="47">
        <v>4606.3709999999992</v>
      </c>
      <c r="H54" s="47">
        <v>1812.2657198992886</v>
      </c>
      <c r="I54" s="47">
        <v>4437.9719999999998</v>
      </c>
      <c r="J54" s="47">
        <v>1891.8621887192282</v>
      </c>
      <c r="K54" s="47">
        <v>4337.4869999999992</v>
      </c>
      <c r="L54" s="47">
        <v>1827.3601894417711</v>
      </c>
      <c r="M54" s="47">
        <v>4618.8450000000003</v>
      </c>
      <c r="N54" s="48">
        <v>1832.6533825616377</v>
      </c>
      <c r="O54" s="48">
        <v>4399.857</v>
      </c>
      <c r="P54" s="47">
        <v>1913.6372681888599</v>
      </c>
      <c r="Q54" s="47">
        <v>4677.0569999999998</v>
      </c>
      <c r="R54" s="47">
        <v>1963.1342928715931</v>
      </c>
      <c r="S54" s="47">
        <v>4553.01</v>
      </c>
      <c r="T54" s="47">
        <v>1928.4057048586644</v>
      </c>
      <c r="U54" s="47">
        <v>4160.0789999999997</v>
      </c>
      <c r="V54" s="47">
        <v>1830.4573247032567</v>
      </c>
      <c r="W54" s="47">
        <v>4785.8579999999993</v>
      </c>
      <c r="X54" s="49">
        <v>2072.9875164855421</v>
      </c>
      <c r="Y54" s="49">
        <v>4625.0819999999994</v>
      </c>
      <c r="Z54" s="50">
        <f t="shared" si="1"/>
        <v>22698.660812984002</v>
      </c>
      <c r="AA54" s="50">
        <f t="shared" si="0"/>
        <v>54110.609170000003</v>
      </c>
    </row>
    <row r="55" spans="1:27" x14ac:dyDescent="0.25">
      <c r="A55" s="46" t="s">
        <v>52</v>
      </c>
      <c r="B55" s="47">
        <v>6381.4525350654139</v>
      </c>
      <c r="C55" s="47">
        <v>18878.137739999998</v>
      </c>
      <c r="D55" s="47">
        <v>9147.0400000000009</v>
      </c>
      <c r="E55" s="47">
        <v>18743.57</v>
      </c>
      <c r="F55" s="47">
        <v>7701.6518898017284</v>
      </c>
      <c r="G55" s="47">
        <v>19122.642</v>
      </c>
      <c r="H55" s="47">
        <v>7483.1112285248137</v>
      </c>
      <c r="I55" s="47">
        <v>18812.178</v>
      </c>
      <c r="J55" s="47">
        <v>7811.7767343814921</v>
      </c>
      <c r="K55" s="47">
        <v>18618.137999999999</v>
      </c>
      <c r="L55" s="47">
        <v>7545.438509387498</v>
      </c>
      <c r="M55" s="47">
        <v>19178.774999999998</v>
      </c>
      <c r="N55" s="48">
        <v>7567.2948809091222</v>
      </c>
      <c r="O55" s="48">
        <v>18716.543999999998</v>
      </c>
      <c r="P55" s="47">
        <v>7901.6892344591706</v>
      </c>
      <c r="Q55" s="47">
        <v>19209.267</v>
      </c>
      <c r="R55" s="47">
        <v>8106.0697163691393</v>
      </c>
      <c r="S55" s="47">
        <v>19040.867999999999</v>
      </c>
      <c r="T55" s="47">
        <v>7962.6702777234623</v>
      </c>
      <c r="U55" s="47">
        <v>17404.002</v>
      </c>
      <c r="V55" s="47">
        <v>7558.2270355936735</v>
      </c>
      <c r="W55" s="47">
        <v>20536.361999999997</v>
      </c>
      <c r="X55" s="49">
        <v>8559.6698049703136</v>
      </c>
      <c r="Y55" s="49">
        <v>19324.305</v>
      </c>
      <c r="Z55" s="50">
        <f t="shared" si="1"/>
        <v>93726.091847185831</v>
      </c>
      <c r="AA55" s="50">
        <f t="shared" si="0"/>
        <v>227584.78873999996</v>
      </c>
    </row>
    <row r="56" spans="1:27" x14ac:dyDescent="0.25">
      <c r="A56" s="46" t="s">
        <v>53</v>
      </c>
      <c r="B56" s="47">
        <v>4646.0337130438911</v>
      </c>
      <c r="C56" s="47">
        <v>13503.548519999998</v>
      </c>
      <c r="D56" s="47">
        <v>6659.53</v>
      </c>
      <c r="E56" s="47">
        <v>13109.48</v>
      </c>
      <c r="F56" s="47">
        <v>5607.2084105504091</v>
      </c>
      <c r="G56" s="47">
        <v>13483.007999999998</v>
      </c>
      <c r="H56" s="47">
        <v>5448.099293247692</v>
      </c>
      <c r="I56" s="47">
        <v>13296.591</v>
      </c>
      <c r="J56" s="47">
        <v>5687.3851003792333</v>
      </c>
      <c r="K56" s="47">
        <v>12948.011999999999</v>
      </c>
      <c r="L56" s="47">
        <v>5493.4768380212681</v>
      </c>
      <c r="M56" s="47">
        <v>13701.995999999999</v>
      </c>
      <c r="N56" s="48">
        <v>5509.3894281998046</v>
      </c>
      <c r="O56" s="48">
        <v>13164.920999999998</v>
      </c>
      <c r="P56" s="47">
        <v>5752.846138330945</v>
      </c>
      <c r="Q56" s="47">
        <v>13728.33</v>
      </c>
      <c r="R56" s="47">
        <v>5901.645898890808</v>
      </c>
      <c r="S56" s="47">
        <v>13484.393999999998</v>
      </c>
      <c r="T56" s="47">
        <v>5797.2435511935601</v>
      </c>
      <c r="U56" s="47">
        <v>11306.295</v>
      </c>
      <c r="V56" s="47">
        <v>5502.7875589844889</v>
      </c>
      <c r="W56" s="47">
        <v>15636.158999999998</v>
      </c>
      <c r="X56" s="49">
        <v>6231.8906656269983</v>
      </c>
      <c r="Y56" s="49">
        <v>13777.532999999998</v>
      </c>
      <c r="Z56" s="50">
        <f t="shared" si="1"/>
        <v>68237.536596469115</v>
      </c>
      <c r="AA56" s="50">
        <f t="shared" si="0"/>
        <v>161140.26751999999</v>
      </c>
    </row>
    <row r="57" spans="1:27" x14ac:dyDescent="0.25">
      <c r="A57" s="46" t="s">
        <v>54</v>
      </c>
      <c r="B57" s="47">
        <v>7474.1880984842419</v>
      </c>
      <c r="C57" s="47">
        <v>23822.72046</v>
      </c>
      <c r="D57" s="47">
        <v>10713.35</v>
      </c>
      <c r="E57" s="47">
        <v>23077.59</v>
      </c>
      <c r="F57" s="47">
        <v>9020.4533493148811</v>
      </c>
      <c r="G57" s="47">
        <v>24319.448999999997</v>
      </c>
      <c r="H57" s="47">
        <v>8764.4906197364126</v>
      </c>
      <c r="I57" s="47">
        <v>23588.333999999999</v>
      </c>
      <c r="J57" s="47">
        <v>9149.4355517496224</v>
      </c>
      <c r="K57" s="47">
        <v>23427.558000000001</v>
      </c>
      <c r="L57" s="47">
        <v>8837.4905861664665</v>
      </c>
      <c r="M57" s="47">
        <v>24210.647999999997</v>
      </c>
      <c r="N57" s="48">
        <v>8863.0895592850993</v>
      </c>
      <c r="O57" s="48">
        <v>23361.03</v>
      </c>
      <c r="P57" s="47">
        <v>9254.7443249940934</v>
      </c>
      <c r="Q57" s="47">
        <v>25001.361000000001</v>
      </c>
      <c r="R57" s="47">
        <v>9494.122140163925</v>
      </c>
      <c r="S57" s="47">
        <v>24182.235000000001</v>
      </c>
      <c r="T57" s="47">
        <v>9326.1675292402469</v>
      </c>
      <c r="U57" s="47">
        <v>15313.913999999999</v>
      </c>
      <c r="V57" s="47">
        <v>8852.4689707649759</v>
      </c>
      <c r="W57" s="47">
        <v>32221.035</v>
      </c>
      <c r="X57" s="49">
        <v>10025.394975786379</v>
      </c>
      <c r="Y57" s="49">
        <v>24351.320070000002</v>
      </c>
      <c r="Z57" s="50">
        <f t="shared" si="1"/>
        <v>109775.39570568634</v>
      </c>
      <c r="AA57" s="50">
        <f t="shared" si="0"/>
        <v>286877.19452999998</v>
      </c>
    </row>
    <row r="58" spans="1:27" x14ac:dyDescent="0.25">
      <c r="A58" s="46" t="s">
        <v>55</v>
      </c>
      <c r="B58" s="47">
        <v>1639.8395996423678</v>
      </c>
      <c r="C58" s="47">
        <v>5281.1035199999997</v>
      </c>
      <c r="D58" s="47">
        <v>2350.5100000000002</v>
      </c>
      <c r="E58" s="47">
        <v>5272.34</v>
      </c>
      <c r="F58" s="47">
        <v>1979.0907606316453</v>
      </c>
      <c r="G58" s="47">
        <v>5295.2129999999997</v>
      </c>
      <c r="H58" s="47">
        <v>1922.9324442413413</v>
      </c>
      <c r="I58" s="47">
        <v>5283.4319999999998</v>
      </c>
      <c r="J58" s="47">
        <v>2007.3895029718965</v>
      </c>
      <c r="K58" s="47">
        <v>5303.5289999999995</v>
      </c>
      <c r="L58" s="47">
        <v>1938.9486635480032</v>
      </c>
      <c r="M58" s="47">
        <v>5323.6260000000002</v>
      </c>
      <c r="N58" s="48">
        <v>1944.5650876032967</v>
      </c>
      <c r="O58" s="48">
        <v>5312.5379999999996</v>
      </c>
      <c r="P58" s="47">
        <v>2030.4942862982705</v>
      </c>
      <c r="Q58" s="47">
        <v>5367.2849999999999</v>
      </c>
      <c r="R58" s="47">
        <v>2083.0138664077103</v>
      </c>
      <c r="S58" s="47">
        <v>5400.5489999999991</v>
      </c>
      <c r="T58" s="47">
        <v>2046.1645634056852</v>
      </c>
      <c r="U58" s="47">
        <v>3774.7709999999997</v>
      </c>
      <c r="V58" s="47">
        <v>1942.2349266015501</v>
      </c>
      <c r="W58" s="47">
        <v>7132.3559999999998</v>
      </c>
      <c r="X58" s="49">
        <v>2199.5753206537797</v>
      </c>
      <c r="Y58" s="49">
        <v>5508.6570000000002</v>
      </c>
      <c r="Z58" s="50">
        <f t="shared" si="1"/>
        <v>24084.759022005546</v>
      </c>
      <c r="AA58" s="50">
        <f t="shared" si="0"/>
        <v>64255.399519999992</v>
      </c>
    </row>
    <row r="59" spans="1:27" x14ac:dyDescent="0.25">
      <c r="A59" s="46" t="s">
        <v>56</v>
      </c>
      <c r="B59" s="47">
        <v>5408.659525220427</v>
      </c>
      <c r="C59" s="47">
        <v>16683.919559999998</v>
      </c>
      <c r="D59" s="47">
        <v>7752.66</v>
      </c>
      <c r="E59" s="47">
        <v>16160.76</v>
      </c>
      <c r="F59" s="47">
        <v>6527.606783066205</v>
      </c>
      <c r="G59" s="47">
        <v>16662.491999999998</v>
      </c>
      <c r="H59" s="47">
        <v>6342.380610377727</v>
      </c>
      <c r="I59" s="47">
        <v>16415.091</v>
      </c>
      <c r="J59" s="47">
        <v>6620.9441206593065</v>
      </c>
      <c r="K59" s="47">
        <v>16108.092000000001</v>
      </c>
      <c r="L59" s="47">
        <v>6395.2066777137561</v>
      </c>
      <c r="M59" s="47">
        <v>16880.093999999997</v>
      </c>
      <c r="N59" s="48">
        <v>6413.7312489407022</v>
      </c>
      <c r="O59" s="48">
        <v>16341.632999999998</v>
      </c>
      <c r="P59" s="47">
        <v>6697.150297436353</v>
      </c>
      <c r="Q59" s="47">
        <v>16902.963</v>
      </c>
      <c r="R59" s="47">
        <v>6870.3748782316025</v>
      </c>
      <c r="S59" s="47">
        <v>16729.713</v>
      </c>
      <c r="T59" s="47">
        <v>6748.8353485586367</v>
      </c>
      <c r="U59" s="47">
        <v>13628.537999999999</v>
      </c>
      <c r="V59" s="47">
        <v>6406.0457121966556</v>
      </c>
      <c r="W59" s="47">
        <v>19836.431999999997</v>
      </c>
      <c r="X59" s="49">
        <v>7254.827857607781</v>
      </c>
      <c r="Y59" s="49">
        <v>17140.662</v>
      </c>
      <c r="Z59" s="50">
        <f t="shared" si="1"/>
        <v>79438.423060009169</v>
      </c>
      <c r="AA59" s="50">
        <f t="shared" si="0"/>
        <v>199490.38956000001</v>
      </c>
    </row>
    <row r="60" spans="1:27" x14ac:dyDescent="0.25">
      <c r="A60" s="46" t="s">
        <v>57</v>
      </c>
      <c r="B60" s="47">
        <v>4010.1775417539934</v>
      </c>
      <c r="C60" s="47">
        <v>13842.626490000001</v>
      </c>
      <c r="D60" s="47">
        <v>5748.11</v>
      </c>
      <c r="E60" s="47">
        <v>13426.88</v>
      </c>
      <c r="F60" s="47">
        <v>4839.8058707136488</v>
      </c>
      <c r="G60" s="47">
        <v>14018.696999999998</v>
      </c>
      <c r="H60" s="47">
        <v>4702.4724271132945</v>
      </c>
      <c r="I60" s="47">
        <v>13683.977999999999</v>
      </c>
      <c r="J60" s="47">
        <v>4909.0095788187027</v>
      </c>
      <c r="K60" s="47">
        <v>13397.075999999999</v>
      </c>
      <c r="L60" s="47">
        <v>4741.6396011353081</v>
      </c>
      <c r="M60" s="47">
        <v>14077.601999999999</v>
      </c>
      <c r="N60" s="48">
        <v>4755.3743942311803</v>
      </c>
      <c r="O60" s="48">
        <v>13482.315000000001</v>
      </c>
      <c r="P60" s="47">
        <v>4965.5116191540637</v>
      </c>
      <c r="Q60" s="47">
        <v>14112.944999999998</v>
      </c>
      <c r="R60" s="47">
        <v>5093.9466445694507</v>
      </c>
      <c r="S60" s="47">
        <v>13981.275</v>
      </c>
      <c r="T60" s="47">
        <v>5003.8328021178868</v>
      </c>
      <c r="U60" s="47">
        <v>13321.538999999999</v>
      </c>
      <c r="V60" s="47">
        <v>4749.6760568328682</v>
      </c>
      <c r="W60" s="47">
        <v>14334.705</v>
      </c>
      <c r="X60" s="49">
        <v>5378.9941127204311</v>
      </c>
      <c r="Y60" s="49">
        <v>14243.228999999999</v>
      </c>
      <c r="Z60" s="50">
        <f t="shared" si="1"/>
        <v>58898.550649160825</v>
      </c>
      <c r="AA60" s="50">
        <f t="shared" si="0"/>
        <v>165922.86748999998</v>
      </c>
    </row>
    <row r="61" spans="1:27" x14ac:dyDescent="0.25">
      <c r="A61" s="46" t="s">
        <v>58</v>
      </c>
      <c r="B61" s="47">
        <v>3383.5580180049383</v>
      </c>
      <c r="C61" s="47">
        <v>10263.898259999998</v>
      </c>
      <c r="D61" s="47">
        <v>4849.92</v>
      </c>
      <c r="E61" s="47">
        <v>9933.4599999999991</v>
      </c>
      <c r="F61" s="47">
        <v>4083.5508625082016</v>
      </c>
      <c r="G61" s="47">
        <v>10223.135999999999</v>
      </c>
      <c r="H61" s="47">
        <v>3967.676772297481</v>
      </c>
      <c r="I61" s="47">
        <v>10058.201999999999</v>
      </c>
      <c r="J61" s="47">
        <v>4141.9409858871559</v>
      </c>
      <c r="K61" s="47">
        <v>9885.6450000000004</v>
      </c>
      <c r="L61" s="47">
        <v>4000.7237893746392</v>
      </c>
      <c r="M61" s="47">
        <v>10271.646000000001</v>
      </c>
      <c r="N61" s="48">
        <v>4012.312420755994</v>
      </c>
      <c r="O61" s="48">
        <v>9963.2609999999986</v>
      </c>
      <c r="P61" s="47">
        <v>4189.614169834701</v>
      </c>
      <c r="Q61" s="47">
        <v>10293.128999999999</v>
      </c>
      <c r="R61" s="47">
        <v>4297.9802846792882</v>
      </c>
      <c r="S61" s="47">
        <v>10167.696</v>
      </c>
      <c r="T61" s="47">
        <v>4221.9473881340491</v>
      </c>
      <c r="U61" s="47">
        <v>9810.8009999999995</v>
      </c>
      <c r="V61" s="47">
        <v>4007.5044901861856</v>
      </c>
      <c r="W61" s="47">
        <v>10383.911999999998</v>
      </c>
      <c r="X61" s="49">
        <v>4538.4870044771378</v>
      </c>
      <c r="Y61" s="49">
        <v>10332.629999999999</v>
      </c>
      <c r="Z61" s="50">
        <f t="shared" si="1"/>
        <v>49695.216186139776</v>
      </c>
      <c r="AA61" s="50">
        <f t="shared" si="0"/>
        <v>121587.41625999998</v>
      </c>
    </row>
    <row r="62" spans="1:27" x14ac:dyDescent="0.25">
      <c r="A62" s="46" t="s">
        <v>59</v>
      </c>
      <c r="B62" s="47">
        <v>1100.7674308456483</v>
      </c>
      <c r="C62" s="47">
        <v>2241.6956099999998</v>
      </c>
      <c r="D62" s="47">
        <v>1577.82</v>
      </c>
      <c r="E62" s="47">
        <v>2238.39</v>
      </c>
      <c r="F62" s="47">
        <v>1328.4949652795119</v>
      </c>
      <c r="G62" s="47">
        <v>2237.0039999999999</v>
      </c>
      <c r="H62" s="47">
        <v>1290.797835836453</v>
      </c>
      <c r="I62" s="47">
        <v>2231.46</v>
      </c>
      <c r="J62" s="47">
        <v>1347.4909292194207</v>
      </c>
      <c r="K62" s="47">
        <v>2216.2139999999999</v>
      </c>
      <c r="L62" s="47">
        <v>1301.5489681922636</v>
      </c>
      <c r="M62" s="47">
        <v>2246.7059999999997</v>
      </c>
      <c r="N62" s="48">
        <v>1305.3190788050538</v>
      </c>
      <c r="O62" s="48">
        <v>2239.0830000000001</v>
      </c>
      <c r="P62" s="47">
        <v>1363.0003686718919</v>
      </c>
      <c r="Q62" s="47">
        <v>2301.453</v>
      </c>
      <c r="R62" s="47">
        <v>1398.2549406914777</v>
      </c>
      <c r="S62" s="47">
        <v>2255.7149999999997</v>
      </c>
      <c r="T62" s="47">
        <v>1373.5192820314244</v>
      </c>
      <c r="U62" s="47">
        <v>2037.4199999999998</v>
      </c>
      <c r="V62" s="47">
        <v>1303.7549225669018</v>
      </c>
      <c r="W62" s="47">
        <v>2470.5449999999996</v>
      </c>
      <c r="X62" s="49">
        <v>1476.4986009580434</v>
      </c>
      <c r="Y62" s="49">
        <v>2270.2679999999996</v>
      </c>
      <c r="Z62" s="50">
        <f t="shared" si="1"/>
        <v>16167.267323098087</v>
      </c>
      <c r="AA62" s="50">
        <f t="shared" si="0"/>
        <v>26985.953609999997</v>
      </c>
    </row>
    <row r="63" spans="1:27" x14ac:dyDescent="0.25">
      <c r="A63" s="46" t="s">
        <v>60</v>
      </c>
      <c r="B63" s="47">
        <v>18957.482823065569</v>
      </c>
      <c r="C63" s="47">
        <v>78912.991079999993</v>
      </c>
      <c r="D63" s="47">
        <v>27173.27</v>
      </c>
      <c r="E63" s="47">
        <v>76968.05</v>
      </c>
      <c r="F63" s="47">
        <v>22879.420101907894</v>
      </c>
      <c r="G63" s="47">
        <v>79611.146999999997</v>
      </c>
      <c r="H63" s="47">
        <v>22230.197873969471</v>
      </c>
      <c r="I63" s="47">
        <v>79013.087999999989</v>
      </c>
      <c r="J63" s="47">
        <v>23206.569734071109</v>
      </c>
      <c r="K63" s="47">
        <v>77503.040999999997</v>
      </c>
      <c r="L63" s="47">
        <v>22415.354521279802</v>
      </c>
      <c r="M63" s="47">
        <v>80306.225999999995</v>
      </c>
      <c r="N63" s="48">
        <v>22480.283592744167</v>
      </c>
      <c r="O63" s="48">
        <v>78078.923999999999</v>
      </c>
      <c r="P63" s="47">
        <v>23473.674232057321</v>
      </c>
      <c r="Q63" s="47">
        <v>80824.59</v>
      </c>
      <c r="R63" s="47">
        <v>24080.830589311077</v>
      </c>
      <c r="S63" s="47">
        <v>78859.934999999998</v>
      </c>
      <c r="T63" s="47">
        <v>23654.831589863094</v>
      </c>
      <c r="U63" s="47">
        <v>64859.949000000001</v>
      </c>
      <c r="V63" s="47">
        <v>22453.345600043405</v>
      </c>
      <c r="W63" s="47">
        <v>94569.551999999981</v>
      </c>
      <c r="X63" s="49">
        <v>25428.34760694093</v>
      </c>
      <c r="Y63" s="49">
        <v>81907.055999999997</v>
      </c>
      <c r="Z63" s="50">
        <f t="shared" si="1"/>
        <v>278433.60826525383</v>
      </c>
      <c r="AA63" s="50">
        <f>SUM(C63,E63,G63,I63,K63,M63,O63,Q63,S63,U63,W63,Y63)</f>
        <v>951414.54908000003</v>
      </c>
    </row>
    <row r="64" spans="1:27" x14ac:dyDescent="0.25">
      <c r="A64" s="46" t="s">
        <v>61</v>
      </c>
      <c r="B64" s="47">
        <v>3783.5450158605618</v>
      </c>
      <c r="C64" s="47">
        <v>10433.565449999998</v>
      </c>
      <c r="D64" s="47">
        <v>5423.26</v>
      </c>
      <c r="E64" s="47">
        <v>10101.86</v>
      </c>
      <c r="F64" s="47">
        <v>4566.2874496728837</v>
      </c>
      <c r="G64" s="47">
        <v>10479.546</v>
      </c>
      <c r="H64" s="47">
        <v>4436.7153146152868</v>
      </c>
      <c r="I64" s="47">
        <v>10221.75</v>
      </c>
      <c r="J64" s="47">
        <v>4631.5801560814434</v>
      </c>
      <c r="K64" s="47">
        <v>9960.4889999999996</v>
      </c>
      <c r="L64" s="47">
        <v>4473.6689817567967</v>
      </c>
      <c r="M64" s="47">
        <v>10471.922999999999</v>
      </c>
      <c r="N64" s="48">
        <v>4486.6275621240466</v>
      </c>
      <c r="O64" s="48">
        <v>10094.237999999999</v>
      </c>
      <c r="P64" s="47">
        <v>4684.889021055862</v>
      </c>
      <c r="Q64" s="47">
        <v>10600.128000000001</v>
      </c>
      <c r="R64" s="47">
        <v>4806.065626134492</v>
      </c>
      <c r="S64" s="47">
        <v>10503.800999999999</v>
      </c>
      <c r="T64" s="47">
        <v>4721.0445077631248</v>
      </c>
      <c r="U64" s="47">
        <v>8975.735999999999</v>
      </c>
      <c r="V64" s="47">
        <v>4481.2512624870378</v>
      </c>
      <c r="W64" s="47">
        <v>11749.815000000001</v>
      </c>
      <c r="X64" s="49">
        <v>5075.0038255476275</v>
      </c>
      <c r="Y64" s="49">
        <v>10631.313</v>
      </c>
      <c r="Z64" s="50">
        <f t="shared" si="1"/>
        <v>55569.938723099156</v>
      </c>
      <c r="AA64" s="50">
        <f t="shared" si="1"/>
        <v>124224.16444999998</v>
      </c>
    </row>
    <row r="65" spans="1:27" x14ac:dyDescent="0.25">
      <c r="A65" s="46" t="s">
        <v>62</v>
      </c>
      <c r="B65" s="47">
        <v>658.07767117076571</v>
      </c>
      <c r="C65" s="47">
        <v>1834.8976799999998</v>
      </c>
      <c r="D65" s="47">
        <v>943.28</v>
      </c>
      <c r="E65" s="47">
        <v>1779.62</v>
      </c>
      <c r="F65" s="47">
        <v>794.22123912368727</v>
      </c>
      <c r="G65" s="47">
        <v>1832.9849999999999</v>
      </c>
      <c r="H65" s="47">
        <v>771.68456292983126</v>
      </c>
      <c r="I65" s="47">
        <v>1785.8609999999999</v>
      </c>
      <c r="J65" s="47">
        <v>805.57769768243611</v>
      </c>
      <c r="K65" s="47">
        <v>1781.703</v>
      </c>
      <c r="L65" s="47">
        <v>778.1119697960803</v>
      </c>
      <c r="M65" s="47">
        <v>1841.3009999999997</v>
      </c>
      <c r="N65" s="48">
        <v>780.36587515573933</v>
      </c>
      <c r="O65" s="48">
        <v>1813.5809999999999</v>
      </c>
      <c r="P65" s="47">
        <v>814.84978868916721</v>
      </c>
      <c r="Q65" s="47">
        <v>1860.0119999999997</v>
      </c>
      <c r="R65" s="47">
        <v>835.92621773553492</v>
      </c>
      <c r="S65" s="47">
        <v>1837.8359999999998</v>
      </c>
      <c r="T65" s="47">
        <v>821.13836683284467</v>
      </c>
      <c r="U65" s="47">
        <v>1746.3600000000001</v>
      </c>
      <c r="V65" s="47">
        <v>779.43076727944651</v>
      </c>
      <c r="W65" s="47">
        <v>1914.066</v>
      </c>
      <c r="X65" s="49">
        <v>882.70304296603933</v>
      </c>
      <c r="Y65" s="49">
        <v>1887.0389999999998</v>
      </c>
      <c r="Z65" s="50">
        <f t="shared" si="1"/>
        <v>9665.3671993615717</v>
      </c>
      <c r="AA65" s="50">
        <f t="shared" si="1"/>
        <v>21915.26168</v>
      </c>
    </row>
    <row r="66" spans="1:27" x14ac:dyDescent="0.25">
      <c r="A66" s="46" t="s">
        <v>63</v>
      </c>
      <c r="B66" s="47">
        <v>3681.6741639970651</v>
      </c>
      <c r="C66" s="47">
        <v>11667.361860000001</v>
      </c>
      <c r="D66" s="47">
        <v>5277.24</v>
      </c>
      <c r="E66" s="47">
        <v>11441.43</v>
      </c>
      <c r="F66" s="47">
        <v>4443.3414848695629</v>
      </c>
      <c r="G66" s="47">
        <v>11742.192000000001</v>
      </c>
      <c r="H66" s="47">
        <v>4317.2580419567021</v>
      </c>
      <c r="I66" s="47">
        <v>11629.925999999999</v>
      </c>
      <c r="J66" s="47">
        <v>4506.876204100904</v>
      </c>
      <c r="K66" s="47">
        <v>11493.405000000001</v>
      </c>
      <c r="L66" s="47">
        <v>4353.2167423314886</v>
      </c>
      <c r="M66" s="47">
        <v>11853.764999999999</v>
      </c>
      <c r="N66" s="48">
        <v>4365.8264166819163</v>
      </c>
      <c r="O66" s="48">
        <v>11592.504000000001</v>
      </c>
      <c r="P66" s="47">
        <v>4558.7497433519457</v>
      </c>
      <c r="Q66" s="47">
        <v>11942.468999999997</v>
      </c>
      <c r="R66" s="47">
        <v>4676.6637034947962</v>
      </c>
      <c r="S66" s="47">
        <v>11762.981999999998</v>
      </c>
      <c r="T66" s="47">
        <v>4593.9317540691072</v>
      </c>
      <c r="U66" s="47">
        <v>10429.65</v>
      </c>
      <c r="V66" s="47">
        <v>4360.5948723528518</v>
      </c>
      <c r="W66" s="47">
        <v>13021.469999999998</v>
      </c>
      <c r="X66" s="49">
        <v>4938.3608199135433</v>
      </c>
      <c r="Y66" s="49">
        <v>12003.453</v>
      </c>
      <c r="Z66" s="50">
        <f t="shared" si="1"/>
        <v>54073.733947119872</v>
      </c>
      <c r="AA66" s="50">
        <f t="shared" si="1"/>
        <v>140580.60785999999</v>
      </c>
    </row>
    <row r="67" spans="1:27" x14ac:dyDescent="0.25">
      <c r="A67" s="46" t="s">
        <v>64</v>
      </c>
      <c r="B67" s="47">
        <v>2207.5587622614116</v>
      </c>
      <c r="C67" s="47">
        <v>5957.2151099999983</v>
      </c>
      <c r="D67" s="47">
        <v>3164.27</v>
      </c>
      <c r="E67" s="47">
        <v>5853.77</v>
      </c>
      <c r="F67" s="47">
        <v>2664.260059883793</v>
      </c>
      <c r="G67" s="47">
        <v>6012.4679999999998</v>
      </c>
      <c r="H67" s="47">
        <v>2588.6595051415475</v>
      </c>
      <c r="I67" s="47">
        <v>5934.8519999999999</v>
      </c>
      <c r="J67" s="47">
        <v>2702.3559423273095</v>
      </c>
      <c r="K67" s="47">
        <v>5910.5969999999988</v>
      </c>
      <c r="L67" s="47">
        <v>2610.2206049444994</v>
      </c>
      <c r="M67" s="47">
        <v>6113.6459999999997</v>
      </c>
      <c r="N67" s="48">
        <v>2617.7814579319152</v>
      </c>
      <c r="O67" s="48">
        <v>5984.0549999999994</v>
      </c>
      <c r="P67" s="47">
        <v>2733.4596959465125</v>
      </c>
      <c r="Q67" s="47">
        <v>6156.6119999999992</v>
      </c>
      <c r="R67" s="47">
        <v>2804.1617690554735</v>
      </c>
      <c r="S67" s="47">
        <v>6076.9169999999995</v>
      </c>
      <c r="T67" s="47">
        <v>2754.5550869488288</v>
      </c>
      <c r="U67" s="47">
        <v>4702.6980000000003</v>
      </c>
      <c r="V67" s="47">
        <v>2614.6445856805026</v>
      </c>
      <c r="W67" s="47">
        <v>7503.8039999999992</v>
      </c>
      <c r="X67" s="49">
        <v>2961.07727452257</v>
      </c>
      <c r="Y67" s="49">
        <v>6189.8690699999988</v>
      </c>
      <c r="Z67" s="50">
        <f t="shared" si="1"/>
        <v>32423.004744644364</v>
      </c>
      <c r="AA67" s="50">
        <f t="shared" si="1"/>
        <v>72396.50318</v>
      </c>
    </row>
    <row r="68" spans="1:27" x14ac:dyDescent="0.25">
      <c r="A68" s="46" t="s">
        <v>65</v>
      </c>
      <c r="B68" s="47">
        <v>2380.9132342236044</v>
      </c>
      <c r="C68" s="47">
        <v>7737.0608700000003</v>
      </c>
      <c r="D68" s="47">
        <v>3412.75</v>
      </c>
      <c r="E68" s="47">
        <v>7674.98</v>
      </c>
      <c r="F68" s="47">
        <v>2873.47822600771</v>
      </c>
      <c r="G68" s="47">
        <v>7756.7489999999989</v>
      </c>
      <c r="H68" s="47">
        <v>2791.9409349613461</v>
      </c>
      <c r="I68" s="47">
        <v>7778.9249999999993</v>
      </c>
      <c r="J68" s="47">
        <v>2914.5656897843387</v>
      </c>
      <c r="K68" s="47">
        <v>7719.3270000000002</v>
      </c>
      <c r="L68" s="47">
        <v>2815.1951779481456</v>
      </c>
      <c r="M68" s="47">
        <v>7898.8139999999994</v>
      </c>
      <c r="N68" s="48">
        <v>2823.3497671928353</v>
      </c>
      <c r="O68" s="48">
        <v>7808.030999999999</v>
      </c>
      <c r="P68" s="47">
        <v>2948.1119490694723</v>
      </c>
      <c r="Q68" s="47">
        <v>7936.8666299999995</v>
      </c>
      <c r="R68" s="47">
        <v>3024.366092075717</v>
      </c>
      <c r="S68" s="47">
        <v>7922.3759999999993</v>
      </c>
      <c r="T68" s="47">
        <v>2970.8639122231439</v>
      </c>
      <c r="U68" s="47">
        <v>6755.3639999999996</v>
      </c>
      <c r="V68" s="47">
        <v>2819.9665636355239</v>
      </c>
      <c r="W68" s="47">
        <v>9124.0379999999986</v>
      </c>
      <c r="X68" s="49">
        <v>3193.6038084202555</v>
      </c>
      <c r="Y68" s="49">
        <v>7984.6143299999994</v>
      </c>
      <c r="Z68" s="50">
        <f t="shared" ref="Z68:AA84" si="2">SUM(B68,D68,F68,H68,J68,L68,N68,P68,R68,T68,V68,X68)</f>
        <v>34969.105355542095</v>
      </c>
      <c r="AA68" s="50">
        <f t="shared" si="2"/>
        <v>94097.145829999994</v>
      </c>
    </row>
    <row r="69" spans="1:27" x14ac:dyDescent="0.25">
      <c r="A69" s="46" t="s">
        <v>66</v>
      </c>
      <c r="B69" s="47">
        <v>3942.3082619973657</v>
      </c>
      <c r="C69" s="47">
        <v>8958.9931199999992</v>
      </c>
      <c r="D69" s="47">
        <v>5650.82</v>
      </c>
      <c r="E69" s="47">
        <v>8908.52</v>
      </c>
      <c r="F69" s="47">
        <v>4757.8957469879142</v>
      </c>
      <c r="G69" s="47">
        <v>9120.5729999999985</v>
      </c>
      <c r="H69" s="47">
        <v>4622.8865700332653</v>
      </c>
      <c r="I69" s="47">
        <v>8988.9030000000002</v>
      </c>
      <c r="J69" s="47">
        <v>4825.928233675294</v>
      </c>
      <c r="K69" s="47">
        <v>8912.6729999999989</v>
      </c>
      <c r="L69" s="47">
        <v>4661.3908686929544</v>
      </c>
      <c r="M69" s="47">
        <v>9139.976999999999</v>
      </c>
      <c r="N69" s="48">
        <v>4674.8932106054763</v>
      </c>
      <c r="O69" s="48">
        <v>8902.9709999999995</v>
      </c>
      <c r="P69" s="47">
        <v>4881.474018896658</v>
      </c>
      <c r="Q69" s="47">
        <v>9056.8169999999991</v>
      </c>
      <c r="R69" s="47">
        <v>5007.7353767924133</v>
      </c>
      <c r="S69" s="47">
        <v>9038.1059999999998</v>
      </c>
      <c r="T69" s="47">
        <v>4919.1466442691772</v>
      </c>
      <c r="U69" s="47">
        <v>8722.7909999999993</v>
      </c>
      <c r="V69" s="47">
        <v>4669.2913133400525</v>
      </c>
      <c r="W69" s="47">
        <v>9317.3849999999984</v>
      </c>
      <c r="X69" s="49">
        <v>5287.9586280207195</v>
      </c>
      <c r="Y69" s="49">
        <v>9269.5679999999993</v>
      </c>
      <c r="Z69" s="50">
        <f t="shared" si="2"/>
        <v>57901.728873311287</v>
      </c>
      <c r="AA69" s="50">
        <f t="shared" si="2"/>
        <v>108337.27711999998</v>
      </c>
    </row>
    <row r="70" spans="1:27" x14ac:dyDescent="0.25">
      <c r="A70" s="46" t="s">
        <v>67</v>
      </c>
      <c r="B70" s="47">
        <v>2058.5676214939049</v>
      </c>
      <c r="C70" s="47">
        <v>3808.4993100000002</v>
      </c>
      <c r="D70" s="47">
        <v>2950.71</v>
      </c>
      <c r="E70" s="47">
        <v>3781.01</v>
      </c>
      <c r="F70" s="47">
        <v>2484.4455279178324</v>
      </c>
      <c r="G70" s="47">
        <v>3819.8159999999998</v>
      </c>
      <c r="H70" s="47">
        <v>2413.9473573504774</v>
      </c>
      <c r="I70" s="47">
        <v>3817.0439999999999</v>
      </c>
      <c r="J70" s="47">
        <v>2519.9702674858631</v>
      </c>
      <c r="K70" s="47">
        <v>3780.3149999999996</v>
      </c>
      <c r="L70" s="47">
        <v>2434.0532692278525</v>
      </c>
      <c r="M70" s="47">
        <v>3887.0369999999998</v>
      </c>
      <c r="N70" s="48">
        <v>2441.1038299725305</v>
      </c>
      <c r="O70" s="48">
        <v>3832.9829999999993</v>
      </c>
      <c r="P70" s="47">
        <v>2548.9747865056984</v>
      </c>
      <c r="Q70" s="47">
        <v>3931.3890000000001</v>
      </c>
      <c r="R70" s="47">
        <v>2614.9050806218588</v>
      </c>
      <c r="S70" s="47">
        <v>3912.6779999999999</v>
      </c>
      <c r="T70" s="47">
        <v>2568.6464209022552</v>
      </c>
      <c r="U70" s="47">
        <v>3602.2139999999999</v>
      </c>
      <c r="V70" s="47">
        <v>2438.1786694921338</v>
      </c>
      <c r="W70" s="47">
        <v>4284.1260000000002</v>
      </c>
      <c r="X70" s="49">
        <v>2761.230145388884</v>
      </c>
      <c r="Y70" s="49">
        <v>4010.3909999999996</v>
      </c>
      <c r="Z70" s="50">
        <f t="shared" si="2"/>
        <v>30234.73297635929</v>
      </c>
      <c r="AA70" s="50">
        <f t="shared" si="2"/>
        <v>46467.502309999996</v>
      </c>
    </row>
    <row r="71" spans="1:27" x14ac:dyDescent="0.25">
      <c r="A71" s="46" t="s">
        <v>68</v>
      </c>
      <c r="B71" s="47">
        <v>3866.8087081852605</v>
      </c>
      <c r="C71" s="47">
        <v>11842.73244</v>
      </c>
      <c r="D71" s="47">
        <v>5542.61</v>
      </c>
      <c r="E71" s="47">
        <v>10961.18</v>
      </c>
      <c r="F71" s="47">
        <v>4666.7767927841387</v>
      </c>
      <c r="G71" s="47">
        <v>11600.127</v>
      </c>
      <c r="H71" s="47">
        <v>4534.3531905596228</v>
      </c>
      <c r="I71" s="47">
        <v>11286.197999999999</v>
      </c>
      <c r="J71" s="47">
        <v>4733.506382273159</v>
      </c>
      <c r="K71" s="47">
        <v>10609.136999999999</v>
      </c>
      <c r="L71" s="47">
        <v>4572.1200894079684</v>
      </c>
      <c r="M71" s="47">
        <v>11964.644999999999</v>
      </c>
      <c r="N71" s="48">
        <v>4585.3638465721488</v>
      </c>
      <c r="O71" s="48">
        <v>10968.803999999998</v>
      </c>
      <c r="P71" s="47">
        <v>4787.9884044091295</v>
      </c>
      <c r="Q71" s="47">
        <v>11663.19</v>
      </c>
      <c r="R71" s="47">
        <v>4911.8317179635187</v>
      </c>
      <c r="S71" s="47">
        <v>11322.234</v>
      </c>
      <c r="T71" s="47">
        <v>4824.9395574315604</v>
      </c>
      <c r="U71" s="47">
        <v>9449.7479999999996</v>
      </c>
      <c r="V71" s="47">
        <v>4579.869231821418</v>
      </c>
      <c r="W71" s="47">
        <v>13261.941000000001</v>
      </c>
      <c r="X71" s="49">
        <v>5186.6883846861292</v>
      </c>
      <c r="Y71" s="49">
        <v>11571.020999999999</v>
      </c>
      <c r="Z71" s="50">
        <f t="shared" si="2"/>
        <v>56792.856306094051</v>
      </c>
      <c r="AA71" s="50">
        <f t="shared" si="2"/>
        <v>136500.95744</v>
      </c>
    </row>
    <row r="72" spans="1:27" x14ac:dyDescent="0.25">
      <c r="A72" s="46" t="s">
        <v>69</v>
      </c>
      <c r="B72" s="47">
        <v>2976.0746105509493</v>
      </c>
      <c r="C72" s="47">
        <v>9180.3788999999997</v>
      </c>
      <c r="D72" s="47">
        <v>4265.8500000000004</v>
      </c>
      <c r="E72" s="47">
        <v>8859.31</v>
      </c>
      <c r="F72" s="47">
        <v>3591.7670032949172</v>
      </c>
      <c r="G72" s="47">
        <v>9178.784999999998</v>
      </c>
      <c r="H72" s="47">
        <v>3489.8476816631423</v>
      </c>
      <c r="I72" s="47">
        <v>9079.6859999999997</v>
      </c>
      <c r="J72" s="47">
        <v>3643.1251779649961</v>
      </c>
      <c r="K72" s="47">
        <v>8808.0299999999988</v>
      </c>
      <c r="L72" s="47">
        <v>3518.9148316734049</v>
      </c>
      <c r="M72" s="47">
        <v>9185.7150000000001</v>
      </c>
      <c r="N72" s="48">
        <v>3529.1078389874683</v>
      </c>
      <c r="O72" s="48">
        <v>8875.2510000000002</v>
      </c>
      <c r="P72" s="47">
        <v>3685.0570590190327</v>
      </c>
      <c r="Q72" s="47">
        <v>9257.0939999999991</v>
      </c>
      <c r="R72" s="47">
        <v>3780.3725941205075</v>
      </c>
      <c r="S72" s="47">
        <v>9141.3629999999994</v>
      </c>
      <c r="T72" s="47">
        <v>3713.4963733579748</v>
      </c>
      <c r="U72" s="47">
        <v>8799.7139999999999</v>
      </c>
      <c r="V72" s="47">
        <v>3524.8789296494419</v>
      </c>
      <c r="W72" s="47">
        <v>9352.7279999999992</v>
      </c>
      <c r="X72" s="49">
        <v>3991.9149819408026</v>
      </c>
      <c r="Y72" s="49">
        <v>9317.3849999999984</v>
      </c>
      <c r="Z72" s="50">
        <f t="shared" si="2"/>
        <v>43710.407082222642</v>
      </c>
      <c r="AA72" s="50">
        <f t="shared" si="2"/>
        <v>109035.43989999998</v>
      </c>
    </row>
    <row r="73" spans="1:27" x14ac:dyDescent="0.25">
      <c r="A73" s="46" t="s">
        <v>70</v>
      </c>
      <c r="B73" s="47">
        <v>2622.8063082279932</v>
      </c>
      <c r="C73" s="47">
        <v>8235.2377799999995</v>
      </c>
      <c r="D73" s="47">
        <v>3759.48</v>
      </c>
      <c r="E73" s="47">
        <v>7644.48</v>
      </c>
      <c r="F73" s="47">
        <v>3165.4143080045578</v>
      </c>
      <c r="G73" s="47">
        <v>8173.9349999999986</v>
      </c>
      <c r="H73" s="47">
        <v>3075.59309224658</v>
      </c>
      <c r="I73" s="47">
        <v>7910.5949999999993</v>
      </c>
      <c r="J73" s="47">
        <v>3210.6761250390505</v>
      </c>
      <c r="K73" s="47">
        <v>7550.2349999999988</v>
      </c>
      <c r="L73" s="47">
        <v>3101.2098910119212</v>
      </c>
      <c r="M73" s="47">
        <v>8243.9279999999999</v>
      </c>
      <c r="N73" s="48">
        <v>3110.192960115216</v>
      </c>
      <c r="O73" s="48">
        <v>7638.9389999999994</v>
      </c>
      <c r="P73" s="47">
        <v>3247.6305756279194</v>
      </c>
      <c r="Q73" s="47">
        <v>8245.3140000000003</v>
      </c>
      <c r="R73" s="47">
        <v>3331.6318926143895</v>
      </c>
      <c r="S73" s="47">
        <v>7993.061999999999</v>
      </c>
      <c r="T73" s="47">
        <v>3272.694064555722</v>
      </c>
      <c r="U73" s="47">
        <v>7494.1019999999999</v>
      </c>
      <c r="V73" s="47">
        <v>3106.4660340329938</v>
      </c>
      <c r="W73" s="47">
        <v>8304.9120000000003</v>
      </c>
      <c r="X73" s="49">
        <v>3518.0636128628171</v>
      </c>
      <c r="Y73" s="49">
        <v>8328.4740000000002</v>
      </c>
      <c r="Z73" s="50">
        <f t="shared" si="2"/>
        <v>38521.858864339163</v>
      </c>
      <c r="AA73" s="50">
        <f t="shared" si="2"/>
        <v>95763.213779999991</v>
      </c>
    </row>
    <row r="74" spans="1:27" x14ac:dyDescent="0.25">
      <c r="A74" s="46" t="s">
        <v>71</v>
      </c>
      <c r="B74" s="47">
        <v>1442.7911187710565</v>
      </c>
      <c r="C74" s="47">
        <v>3688.90137</v>
      </c>
      <c r="D74" s="47">
        <v>2068.0700000000002</v>
      </c>
      <c r="E74" s="47">
        <v>3354.12</v>
      </c>
      <c r="F74" s="47">
        <v>1741.2767524969693</v>
      </c>
      <c r="G74" s="47">
        <v>3572.4149999999995</v>
      </c>
      <c r="H74" s="47">
        <v>1691.8666027782185</v>
      </c>
      <c r="I74" s="47">
        <v>3400.5509999999999</v>
      </c>
      <c r="J74" s="47">
        <v>1766.1750255535594</v>
      </c>
      <c r="K74" s="47">
        <v>3176.7119999999995</v>
      </c>
      <c r="L74" s="47">
        <v>1705.958260875133</v>
      </c>
      <c r="M74" s="47">
        <v>3748.4369999999994</v>
      </c>
      <c r="N74" s="48">
        <v>1710.8997970765986</v>
      </c>
      <c r="O74" s="48">
        <v>3371.4450000000002</v>
      </c>
      <c r="P74" s="47">
        <v>1786.5034626712456</v>
      </c>
      <c r="Q74" s="47">
        <v>3645.873</v>
      </c>
      <c r="R74" s="47">
        <v>1832.7121185422286</v>
      </c>
      <c r="S74" s="47">
        <v>3485.7899999999995</v>
      </c>
      <c r="T74" s="47">
        <v>1800.2907481131817</v>
      </c>
      <c r="U74" s="47">
        <v>2822.5889999999999</v>
      </c>
      <c r="V74" s="47">
        <v>1708.8496358295108</v>
      </c>
      <c r="W74" s="47">
        <v>4026.3299999999995</v>
      </c>
      <c r="X74" s="49">
        <v>1935.2671678372603</v>
      </c>
      <c r="Y74" s="49">
        <v>3505.194</v>
      </c>
      <c r="Z74" s="50">
        <f t="shared" si="2"/>
        <v>21190.660690544966</v>
      </c>
      <c r="AA74" s="50">
        <f t="shared" si="2"/>
        <v>41798.357369999998</v>
      </c>
    </row>
    <row r="75" spans="1:27" x14ac:dyDescent="0.25">
      <c r="A75" s="46" t="s">
        <v>72</v>
      </c>
      <c r="B75" s="47">
        <v>3632.2781793221234</v>
      </c>
      <c r="C75" s="47">
        <v>13007.014019999999</v>
      </c>
      <c r="D75" s="47">
        <v>5206.43</v>
      </c>
      <c r="E75" s="47">
        <v>12600.13</v>
      </c>
      <c r="F75" s="47">
        <v>4383.7264244064545</v>
      </c>
      <c r="G75" s="47">
        <v>13055.427</v>
      </c>
      <c r="H75" s="47">
        <v>4259.3346075138406</v>
      </c>
      <c r="I75" s="47">
        <v>12846.833999999999</v>
      </c>
      <c r="J75" s="47">
        <v>4446.4087162154647</v>
      </c>
      <c r="K75" s="47">
        <v>12571.019999999999</v>
      </c>
      <c r="L75" s="47">
        <v>4294.8108601397162</v>
      </c>
      <c r="M75" s="47">
        <v>13073.444999999998</v>
      </c>
      <c r="N75" s="48">
        <v>4307.25135404309</v>
      </c>
      <c r="O75" s="48">
        <v>12643.784999999998</v>
      </c>
      <c r="P75" s="47">
        <v>4497.5862828095733</v>
      </c>
      <c r="Q75" s="47">
        <v>13151.061</v>
      </c>
      <c r="R75" s="47">
        <v>4613.9182245801476</v>
      </c>
      <c r="S75" s="47">
        <v>13070.672999999999</v>
      </c>
      <c r="T75" s="47">
        <v>4532.2962664040706</v>
      </c>
      <c r="U75" s="47">
        <v>12530.825999999999</v>
      </c>
      <c r="V75" s="47">
        <v>4302.0899998699151</v>
      </c>
      <c r="W75" s="47">
        <v>13455.981</v>
      </c>
      <c r="X75" s="49">
        <v>4872.1042245403805</v>
      </c>
      <c r="Y75" s="49">
        <v>13310.450999999999</v>
      </c>
      <c r="Z75" s="50">
        <f t="shared" si="2"/>
        <v>53348.235139844772</v>
      </c>
      <c r="AA75" s="50">
        <f t="shared" si="2"/>
        <v>155316.64702</v>
      </c>
    </row>
    <row r="76" spans="1:27" x14ac:dyDescent="0.25">
      <c r="A76" s="46" t="s">
        <v>73</v>
      </c>
      <c r="B76" s="47">
        <v>2067.2688112062929</v>
      </c>
      <c r="C76" s="47">
        <v>6163.7498999999998</v>
      </c>
      <c r="D76" s="47">
        <v>2963.18</v>
      </c>
      <c r="E76" s="47">
        <v>5977.13</v>
      </c>
      <c r="F76" s="47">
        <v>2494.9468258313877</v>
      </c>
      <c r="G76" s="47">
        <v>6226.6049999999996</v>
      </c>
      <c r="H76" s="47">
        <v>2424.1506723607372</v>
      </c>
      <c r="I76" s="47">
        <v>6114.3389999999999</v>
      </c>
      <c r="J76" s="47">
        <v>2530.6217219914283</v>
      </c>
      <c r="K76" s="47">
        <v>5948.0189999999993</v>
      </c>
      <c r="L76" s="47">
        <v>2444.3415682589234</v>
      </c>
      <c r="M76" s="47">
        <v>6297.9840000000004</v>
      </c>
      <c r="N76" s="48">
        <v>2451.4219304373637</v>
      </c>
      <c r="O76" s="48">
        <v>6029.7929999999997</v>
      </c>
      <c r="P76" s="47">
        <v>2559.7488378207504</v>
      </c>
      <c r="Q76" s="47">
        <v>6390.8460000000005</v>
      </c>
      <c r="R76" s="47">
        <v>2625.9578072599402</v>
      </c>
      <c r="S76" s="47">
        <v>6236.3069999999998</v>
      </c>
      <c r="T76" s="47">
        <v>2579.5036206264485</v>
      </c>
      <c r="U76" s="47">
        <v>4721.4089999999997</v>
      </c>
      <c r="V76" s="47">
        <v>2448.484405837366</v>
      </c>
      <c r="W76" s="47">
        <v>7749.8189999999995</v>
      </c>
      <c r="X76" s="49">
        <v>2772.9013613760262</v>
      </c>
      <c r="Y76" s="49">
        <v>6390.1530000000002</v>
      </c>
      <c r="Z76" s="50">
        <f t="shared" si="2"/>
        <v>30362.527563006664</v>
      </c>
      <c r="AA76" s="50">
        <f t="shared" si="2"/>
        <v>74246.153900000005</v>
      </c>
    </row>
    <row r="77" spans="1:27" x14ac:dyDescent="0.25">
      <c r="A77" s="46" t="s">
        <v>74</v>
      </c>
      <c r="B77" s="47">
        <v>6528.9711668046702</v>
      </c>
      <c r="C77" s="47">
        <v>23470.420049999997</v>
      </c>
      <c r="D77" s="47">
        <v>9358.5</v>
      </c>
      <c r="E77" s="47">
        <v>22767.13</v>
      </c>
      <c r="F77" s="47">
        <v>7879.689279043856</v>
      </c>
      <c r="G77" s="47">
        <v>23543.982</v>
      </c>
      <c r="H77" s="47">
        <v>7656.0966614679946</v>
      </c>
      <c r="I77" s="47">
        <v>23083.829999999998</v>
      </c>
      <c r="J77" s="47">
        <v>7992.3598553835354</v>
      </c>
      <c r="K77" s="47">
        <v>22622.292000000001</v>
      </c>
      <c r="L77" s="47">
        <v>7719.8647483450413</v>
      </c>
      <c r="M77" s="47">
        <v>24561.306</v>
      </c>
      <c r="N77" s="48">
        <v>7742.226368789843</v>
      </c>
      <c r="O77" s="48">
        <v>22663.179</v>
      </c>
      <c r="P77" s="47">
        <v>8084.3508429082085</v>
      </c>
      <c r="Q77" s="47">
        <v>23552.297999999999</v>
      </c>
      <c r="R77" s="47">
        <v>8293.4559433716931</v>
      </c>
      <c r="S77" s="47">
        <v>23112.242999999999</v>
      </c>
      <c r="T77" s="47">
        <v>8146.7415715090183</v>
      </c>
      <c r="U77" s="47">
        <v>20459.438999999998</v>
      </c>
      <c r="V77" s="47">
        <v>7732.9489040928493</v>
      </c>
      <c r="W77" s="47">
        <v>25738.019999999997</v>
      </c>
      <c r="X77" s="49">
        <v>8757.5418052446385</v>
      </c>
      <c r="Y77" s="49">
        <v>23796.927</v>
      </c>
      <c r="Z77" s="50">
        <f t="shared" si="2"/>
        <v>95892.747146961323</v>
      </c>
      <c r="AA77" s="50">
        <f t="shared" si="2"/>
        <v>279371.06604999996</v>
      </c>
    </row>
    <row r="78" spans="1:27" x14ac:dyDescent="0.25">
      <c r="A78" s="46" t="s">
        <v>75</v>
      </c>
      <c r="B78" s="47">
        <v>6845.4267434213707</v>
      </c>
      <c r="C78" s="47">
        <v>18067.39011</v>
      </c>
      <c r="D78" s="47">
        <v>9812.1</v>
      </c>
      <c r="E78" s="47">
        <v>17697.14</v>
      </c>
      <c r="F78" s="47">
        <v>8261.6134062384044</v>
      </c>
      <c r="G78" s="47">
        <v>18088.685999999998</v>
      </c>
      <c r="H78" s="47">
        <v>8027.1833796873043</v>
      </c>
      <c r="I78" s="47">
        <v>17889.794999999998</v>
      </c>
      <c r="J78" s="47">
        <v>8379.7450623243985</v>
      </c>
      <c r="K78" s="47">
        <v>17601.506999999998</v>
      </c>
      <c r="L78" s="47">
        <v>8094.0422700289182</v>
      </c>
      <c r="M78" s="47">
        <v>18126.107999999997</v>
      </c>
      <c r="N78" s="48">
        <v>8117.4877456954937</v>
      </c>
      <c r="O78" s="48">
        <v>17753.273999999998</v>
      </c>
      <c r="P78" s="47">
        <v>8476.1948015048711</v>
      </c>
      <c r="Q78" s="47">
        <v>18252.927</v>
      </c>
      <c r="R78" s="47">
        <v>8695.4351091013141</v>
      </c>
      <c r="S78" s="47">
        <v>18004.14</v>
      </c>
      <c r="T78" s="47">
        <v>8541.6095737858395</v>
      </c>
      <c r="U78" s="47">
        <v>16871.084999999999</v>
      </c>
      <c r="V78" s="47">
        <v>8107.7606074794676</v>
      </c>
      <c r="W78" s="47">
        <v>18774.756000000001</v>
      </c>
      <c r="X78" s="49">
        <v>9182.0149528385591</v>
      </c>
      <c r="Y78" s="49">
        <v>18395.684999999998</v>
      </c>
      <c r="Z78" s="50">
        <f t="shared" si="2"/>
        <v>100540.61365210594</v>
      </c>
      <c r="AA78" s="50">
        <f t="shared" si="2"/>
        <v>215522.49310999995</v>
      </c>
    </row>
    <row r="79" spans="1:27" x14ac:dyDescent="0.25">
      <c r="A79" s="46" t="s">
        <v>76</v>
      </c>
      <c r="B79" s="47">
        <v>2777.28589173716</v>
      </c>
      <c r="C79" s="47">
        <v>9374.7238199999993</v>
      </c>
      <c r="D79" s="47">
        <v>3980.91</v>
      </c>
      <c r="E79" s="47">
        <v>9400.5499999999993</v>
      </c>
      <c r="F79" s="47">
        <v>3351.8527355775304</v>
      </c>
      <c r="G79" s="47">
        <v>9473.31</v>
      </c>
      <c r="H79" s="47">
        <v>3256.7411771979678</v>
      </c>
      <c r="I79" s="47">
        <v>9455.2919999999995</v>
      </c>
      <c r="J79" s="47">
        <v>3399.7804096455466</v>
      </c>
      <c r="K79" s="47">
        <v>9478.8539999999994</v>
      </c>
      <c r="L79" s="47">
        <v>3283.8667691943206</v>
      </c>
      <c r="M79" s="47">
        <v>9589.0409999999993</v>
      </c>
      <c r="N79" s="48">
        <v>3293.3789283678038</v>
      </c>
      <c r="O79" s="48">
        <v>9510.732</v>
      </c>
      <c r="P79" s="47">
        <v>3438.9114251289975</v>
      </c>
      <c r="Q79" s="47">
        <v>9689.498279999998</v>
      </c>
      <c r="R79" s="47">
        <v>3527.8603009274098</v>
      </c>
      <c r="S79" s="47">
        <v>9751.8960000000006</v>
      </c>
      <c r="T79" s="47">
        <v>3465.4511181206331</v>
      </c>
      <c r="U79" s="47">
        <v>7814.9609999999993</v>
      </c>
      <c r="V79" s="47">
        <v>3289.432491608356</v>
      </c>
      <c r="W79" s="47">
        <v>11753.972999999998</v>
      </c>
      <c r="X79" s="49">
        <v>3725.2725859268553</v>
      </c>
      <c r="Y79" s="49">
        <v>9869.65056</v>
      </c>
      <c r="Z79" s="50">
        <f t="shared" si="2"/>
        <v>40790.743833432578</v>
      </c>
      <c r="AA79" s="50">
        <f t="shared" si="2"/>
        <v>115162.48165999999</v>
      </c>
    </row>
    <row r="80" spans="1:27" x14ac:dyDescent="0.25">
      <c r="A80" s="46" t="s">
        <v>77</v>
      </c>
      <c r="B80" s="47">
        <v>1372.5122787863836</v>
      </c>
      <c r="C80" s="47">
        <v>4597.4382299999997</v>
      </c>
      <c r="D80" s="47">
        <v>1967.33</v>
      </c>
      <c r="E80" s="47">
        <v>4581.42</v>
      </c>
      <c r="F80" s="47">
        <v>1656.4585770413273</v>
      </c>
      <c r="G80" s="47">
        <v>4646.5649999999996</v>
      </c>
      <c r="H80" s="47">
        <v>1609.4552123107326</v>
      </c>
      <c r="I80" s="47">
        <v>4625.0819999999994</v>
      </c>
      <c r="J80" s="47">
        <v>1680.1440468547637</v>
      </c>
      <c r="K80" s="47">
        <v>4609.1429999999991</v>
      </c>
      <c r="L80" s="47">
        <v>1622.8604610087903</v>
      </c>
      <c r="M80" s="47">
        <v>4704.7769999999991</v>
      </c>
      <c r="N80" s="48">
        <v>1627.5612933221717</v>
      </c>
      <c r="O80" s="48">
        <v>4634.0909999999994</v>
      </c>
      <c r="P80" s="47">
        <v>1699.4822789727484</v>
      </c>
      <c r="Q80" s="47">
        <v>4718.6369999999997</v>
      </c>
      <c r="R80" s="47">
        <v>1743.440095696184</v>
      </c>
      <c r="S80" s="47">
        <v>4695.0749999999998</v>
      </c>
      <c r="T80" s="47">
        <v>1712.5979811100808</v>
      </c>
      <c r="U80" s="47">
        <v>4519.7459999999992</v>
      </c>
      <c r="V80" s="47">
        <v>1625.6109961180157</v>
      </c>
      <c r="W80" s="47">
        <v>4937.3893799999996</v>
      </c>
      <c r="X80" s="49">
        <v>1840.9996540949555</v>
      </c>
      <c r="Y80" s="49">
        <v>4772.6909999999998</v>
      </c>
      <c r="Z80" s="50">
        <f t="shared" si="2"/>
        <v>20158.45287531615</v>
      </c>
      <c r="AA80" s="50">
        <f t="shared" si="2"/>
        <v>56042.054609999992</v>
      </c>
    </row>
    <row r="81" spans="1:27" x14ac:dyDescent="0.25">
      <c r="A81" s="46" t="s">
        <v>78</v>
      </c>
      <c r="B81" s="47">
        <v>1322.3131073687603</v>
      </c>
      <c r="C81" s="47">
        <v>3007.8001799999997</v>
      </c>
      <c r="D81" s="47">
        <v>1895.38</v>
      </c>
      <c r="E81" s="47">
        <v>2938.32</v>
      </c>
      <c r="F81" s="47">
        <v>1595.874166001583</v>
      </c>
      <c r="G81" s="47">
        <v>3031.1819999999998</v>
      </c>
      <c r="H81" s="47">
        <v>1550.5899334053854</v>
      </c>
      <c r="I81" s="47">
        <v>2977.1279999999997</v>
      </c>
      <c r="J81" s="47">
        <v>1618.6933477841956</v>
      </c>
      <c r="K81" s="47">
        <v>2927.232</v>
      </c>
      <c r="L81" s="47">
        <v>1563.5048896756878</v>
      </c>
      <c r="M81" s="47">
        <v>3053.3579999999997</v>
      </c>
      <c r="N81" s="48">
        <v>1568.0337906404379</v>
      </c>
      <c r="O81" s="48">
        <v>2954.2589999999996</v>
      </c>
      <c r="P81" s="47">
        <v>1637.3242906166788</v>
      </c>
      <c r="Q81" s="47">
        <v>3059.5950000000003</v>
      </c>
      <c r="R81" s="47">
        <v>1679.6743650918663</v>
      </c>
      <c r="S81" s="47">
        <v>3014.5499999999997</v>
      </c>
      <c r="T81" s="47">
        <v>1649.9602903935804</v>
      </c>
      <c r="U81" s="47">
        <v>2304.2249999999999</v>
      </c>
      <c r="V81" s="47">
        <v>1566.1548248955194</v>
      </c>
      <c r="W81" s="47">
        <v>3751.9019999999996</v>
      </c>
      <c r="X81" s="49">
        <v>1773.6657157075949</v>
      </c>
      <c r="Y81" s="49">
        <v>3067.2179999999998</v>
      </c>
      <c r="Z81" s="50">
        <f t="shared" si="2"/>
        <v>19421.168721581293</v>
      </c>
      <c r="AA81" s="50">
        <f t="shared" si="2"/>
        <v>36086.769179999996</v>
      </c>
    </row>
    <row r="82" spans="1:27" x14ac:dyDescent="0.25">
      <c r="A82" s="46" t="s">
        <v>79</v>
      </c>
      <c r="B82" s="47">
        <v>2569.9298476680965</v>
      </c>
      <c r="C82" s="47">
        <v>8083.6578899999986</v>
      </c>
      <c r="D82" s="47">
        <v>3683.69</v>
      </c>
      <c r="E82" s="47">
        <v>8020.78</v>
      </c>
      <c r="F82" s="47">
        <v>3101.5987283760269</v>
      </c>
      <c r="G82" s="47">
        <v>8160.7679999999991</v>
      </c>
      <c r="H82" s="47">
        <v>3013.588331799614</v>
      </c>
      <c r="I82" s="47">
        <v>8088.6959999999999</v>
      </c>
      <c r="J82" s="47">
        <v>3145.9480553513854</v>
      </c>
      <c r="K82" s="47">
        <v>8038.7999999999993</v>
      </c>
      <c r="L82" s="47">
        <v>3038.6886892077196</v>
      </c>
      <c r="M82" s="47">
        <v>8173.2419999999993</v>
      </c>
      <c r="N82" s="48">
        <v>3047.4906572904561</v>
      </c>
      <c r="O82" s="48">
        <v>8088.0029999999997</v>
      </c>
      <c r="P82" s="47">
        <v>3182.1574945595262</v>
      </c>
      <c r="Q82" s="47">
        <v>8229.375</v>
      </c>
      <c r="R82" s="47">
        <v>3264.4653230445078</v>
      </c>
      <c r="S82" s="47">
        <v>8217.5939999999991</v>
      </c>
      <c r="T82" s="47">
        <v>3206.7156970010078</v>
      </c>
      <c r="U82" s="47">
        <v>7534.9889999999996</v>
      </c>
      <c r="V82" s="47">
        <v>3043.8388670119639</v>
      </c>
      <c r="W82" s="47">
        <v>8879.4089999999997</v>
      </c>
      <c r="X82" s="49">
        <v>3447.1385310947976</v>
      </c>
      <c r="Y82" s="49">
        <v>8281.35</v>
      </c>
      <c r="Z82" s="50">
        <f t="shared" si="2"/>
        <v>37745.250222405099</v>
      </c>
      <c r="AA82" s="50">
        <f t="shared" si="2"/>
        <v>97796.663889999996</v>
      </c>
    </row>
    <row r="83" spans="1:27" x14ac:dyDescent="0.25">
      <c r="A83" s="46" t="s">
        <v>80</v>
      </c>
      <c r="B83" s="47">
        <v>1697.1335872870156</v>
      </c>
      <c r="C83" s="47">
        <v>5362.5587399999995</v>
      </c>
      <c r="D83" s="47">
        <v>2432.64</v>
      </c>
      <c r="E83" s="47">
        <v>5304.92</v>
      </c>
      <c r="F83" s="47">
        <v>2048.2377684316734</v>
      </c>
      <c r="G83" s="47">
        <v>5370.1955999999991</v>
      </c>
      <c r="H83" s="47">
        <v>1990.1173492319776</v>
      </c>
      <c r="I83" s="47">
        <v>5338.1790000000001</v>
      </c>
      <c r="J83" s="47">
        <v>2077.5252341777718</v>
      </c>
      <c r="K83" s="47">
        <v>5276.5019999999995</v>
      </c>
      <c r="L83" s="47">
        <v>2006.6931556295172</v>
      </c>
      <c r="M83" s="47">
        <v>5397.7769999999991</v>
      </c>
      <c r="N83" s="48">
        <v>2012.5058106640486</v>
      </c>
      <c r="O83" s="48">
        <v>5277.9295799999991</v>
      </c>
      <c r="P83" s="47">
        <v>2101.4372703419981</v>
      </c>
      <c r="Q83" s="47">
        <v>5405.1089400000001</v>
      </c>
      <c r="R83" s="47">
        <v>2155.7918202707715</v>
      </c>
      <c r="S83" s="47">
        <v>5354.8109999999997</v>
      </c>
      <c r="T83" s="47">
        <v>2117.6550477434516</v>
      </c>
      <c r="U83" s="47">
        <v>4197.5010000000002</v>
      </c>
      <c r="V83" s="47">
        <v>2010.0942366901595</v>
      </c>
      <c r="W83" s="47">
        <v>6554.3939999999993</v>
      </c>
      <c r="X83" s="49">
        <v>2276.4257889998876</v>
      </c>
      <c r="Y83" s="49">
        <v>5455.5801299999994</v>
      </c>
      <c r="Z83" s="50">
        <f t="shared" si="2"/>
        <v>24926.257069468269</v>
      </c>
      <c r="AA83" s="50">
        <f t="shared" si="2"/>
        <v>64295.456989999991</v>
      </c>
    </row>
    <row r="84" spans="1:27" x14ac:dyDescent="0.25">
      <c r="A84" s="46" t="s">
        <v>81</v>
      </c>
      <c r="B84" s="47">
        <v>3756.9059888949437</v>
      </c>
      <c r="C84" s="47">
        <v>9962.3185199999989</v>
      </c>
      <c r="D84" s="47">
        <v>5385.07</v>
      </c>
      <c r="E84" s="47">
        <v>9893.9599999999991</v>
      </c>
      <c r="F84" s="47">
        <v>4534.1373222144603</v>
      </c>
      <c r="G84" s="47">
        <v>9988.902</v>
      </c>
      <c r="H84" s="47">
        <v>4405.4774732761834</v>
      </c>
      <c r="I84" s="47">
        <v>9938.3199299999997</v>
      </c>
      <c r="J84" s="47">
        <v>4598.9703184413293</v>
      </c>
      <c r="K84" s="47">
        <v>9918.9089999999997</v>
      </c>
      <c r="L84" s="47">
        <v>4442.1709585693643</v>
      </c>
      <c r="M84" s="47">
        <v>10172.546999999999</v>
      </c>
      <c r="N84" s="48">
        <v>4455.0383007009414</v>
      </c>
      <c r="O84" s="48">
        <v>9988.902</v>
      </c>
      <c r="P84" s="47">
        <v>4651.9038485682422</v>
      </c>
      <c r="Q84" s="47">
        <v>10172.546999999999</v>
      </c>
      <c r="R84" s="47">
        <v>4772.2272784271345</v>
      </c>
      <c r="S84" s="47">
        <v>10082.824289999999</v>
      </c>
      <c r="T84" s="47">
        <v>4687.8047732229024</v>
      </c>
      <c r="U84" s="47">
        <v>8941.7096999999994</v>
      </c>
      <c r="V84" s="47">
        <v>4449.6998542916326</v>
      </c>
      <c r="W84" s="47">
        <v>11236.994999999999</v>
      </c>
      <c r="X84" s="49">
        <v>5039.2719489100682</v>
      </c>
      <c r="Y84" s="49">
        <v>10268.874</v>
      </c>
      <c r="Z84" s="50">
        <f t="shared" si="2"/>
        <v>55178.678065517204</v>
      </c>
      <c r="AA84" s="51">
        <f t="shared" si="2"/>
        <v>120566.80843999998</v>
      </c>
    </row>
    <row r="85" spans="1:27" x14ac:dyDescent="0.25">
      <c r="B85" s="52">
        <f>SUM(B3:B84)</f>
        <v>397215.60199999996</v>
      </c>
      <c r="C85" s="52">
        <f t="shared" ref="C85:AA85" si="3">SUM(C3:C84)</f>
        <v>1351807.0750799999</v>
      </c>
      <c r="D85" s="52">
        <f t="shared" si="3"/>
        <v>569360.82999999984</v>
      </c>
      <c r="E85" s="52">
        <f t="shared" si="3"/>
        <v>1308897.5399999993</v>
      </c>
      <c r="F85" s="52">
        <f t="shared" si="3"/>
        <v>479391.84299999988</v>
      </c>
      <c r="G85" s="52">
        <f t="shared" si="3"/>
        <v>1354213.8710100001</v>
      </c>
      <c r="H85" s="52">
        <f t="shared" si="3"/>
        <v>465788.70799999981</v>
      </c>
      <c r="I85" s="52">
        <f t="shared" si="3"/>
        <v>1333356.9549299995</v>
      </c>
      <c r="J85" s="52">
        <f t="shared" si="3"/>
        <v>486246.59999999992</v>
      </c>
      <c r="K85" s="52">
        <f t="shared" si="3"/>
        <v>1301165.0190000006</v>
      </c>
      <c r="L85" s="52">
        <f t="shared" si="3"/>
        <v>469668.28999999992</v>
      </c>
      <c r="M85" s="52">
        <f t="shared" si="3"/>
        <v>1375463.6280000003</v>
      </c>
      <c r="N85" s="52">
        <f t="shared" si="3"/>
        <v>471028.74699999997</v>
      </c>
      <c r="O85" s="52">
        <f t="shared" si="3"/>
        <v>1322573.2165799995</v>
      </c>
      <c r="P85" s="52">
        <f t="shared" si="3"/>
        <v>491843.23300000012</v>
      </c>
      <c r="Q85" s="52">
        <f t="shared" si="3"/>
        <v>1373704.2811799997</v>
      </c>
      <c r="R85" s="52">
        <f t="shared" si="3"/>
        <v>504564.96299999993</v>
      </c>
      <c r="S85" s="52">
        <f t="shared" si="3"/>
        <v>1349218.0062899997</v>
      </c>
      <c r="T85" s="52">
        <f t="shared" si="3"/>
        <v>495639.0180000001</v>
      </c>
      <c r="U85" s="52">
        <f t="shared" si="3"/>
        <v>1111931.5976999996</v>
      </c>
      <c r="V85" s="52">
        <f t="shared" si="3"/>
        <v>470464.31599999993</v>
      </c>
      <c r="W85" s="52">
        <f t="shared" si="3"/>
        <v>1577041.15338</v>
      </c>
      <c r="X85" s="52">
        <f t="shared" si="3"/>
        <v>532799.44900000002</v>
      </c>
      <c r="Y85" s="52">
        <f t="shared" si="3"/>
        <v>1389730.70313</v>
      </c>
      <c r="Z85" s="52">
        <f t="shared" si="3"/>
        <v>5834011.5990000004</v>
      </c>
      <c r="AA85" s="52">
        <f t="shared" si="3"/>
        <v>16149103.046279993</v>
      </c>
    </row>
    <row r="86" spans="1:27" x14ac:dyDescent="0.25">
      <c r="B86" s="160">
        <f>SUM(B85:C85)</f>
        <v>1749022.6770799998</v>
      </c>
      <c r="C86" s="160"/>
      <c r="D86" s="160">
        <f>SUM(D85:E85)</f>
        <v>1878258.3699999992</v>
      </c>
      <c r="E86" s="160"/>
      <c r="F86" s="160">
        <f>SUM(F85:G85)</f>
        <v>1833605.71401</v>
      </c>
      <c r="G86" s="160"/>
      <c r="H86" s="160">
        <f>SUM(H85:I85)</f>
        <v>1799145.6629299994</v>
      </c>
      <c r="I86" s="160"/>
      <c r="J86" s="160">
        <f>SUM(J85:K85)</f>
        <v>1787411.6190000004</v>
      </c>
      <c r="K86" s="160"/>
      <c r="L86" s="160">
        <f>SUM(L85:M85)</f>
        <v>1845131.9180000001</v>
      </c>
      <c r="M86" s="160"/>
      <c r="N86" s="160">
        <f>SUM(N85:O85)</f>
        <v>1793601.9635799995</v>
      </c>
      <c r="O86" s="160"/>
      <c r="P86" s="160">
        <f>SUM(P85:Q85)</f>
        <v>1865547.5141799999</v>
      </c>
      <c r="Q86" s="160"/>
      <c r="R86" s="160">
        <f>SUM(R85:S85)</f>
        <v>1853782.9692899997</v>
      </c>
      <c r="S86" s="160"/>
      <c r="T86" s="160">
        <f>SUM(T85:U85)</f>
        <v>1607570.6156999997</v>
      </c>
      <c r="U86" s="160"/>
      <c r="V86" s="160">
        <f>SUM(V85:W85)</f>
        <v>2047505.4693799999</v>
      </c>
      <c r="W86" s="160"/>
      <c r="X86" s="160">
        <f>SUM(X85:Y85)</f>
        <v>1922530.1521300001</v>
      </c>
      <c r="Y86" s="160"/>
      <c r="Z86" s="160">
        <f>SUM(Z85:AA85)</f>
        <v>21983114.645279992</v>
      </c>
      <c r="AA86" s="160"/>
    </row>
    <row r="87" spans="1:27" x14ac:dyDescent="0.25">
      <c r="E87" s="53"/>
      <c r="F87" s="53"/>
      <c r="G87" s="53"/>
      <c r="H87" s="53"/>
      <c r="N87" s="53"/>
      <c r="O87" s="53"/>
      <c r="P87" s="53"/>
      <c r="Q87" s="53"/>
      <c r="R87" s="53"/>
      <c r="S87" s="53"/>
      <c r="T87" s="53"/>
    </row>
    <row r="88" spans="1:27" x14ac:dyDescent="0.25">
      <c r="E88" s="53"/>
      <c r="F88" s="53"/>
      <c r="G88" s="53"/>
      <c r="H88" s="53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ageMargins left="0.25" right="0.25" top="0.75" bottom="0.75" header="0.3" footer="0.3"/>
  <pageSetup paperSize="539" scale="55" orientation="landscape" r:id="rId1"/>
  <rowBreaks count="1" manualBreakCount="1">
    <brk id="44" max="26" man="1"/>
  </rowBreaks>
  <colBreaks count="2" manualBreakCount="2">
    <brk id="13" max="1048575" man="1"/>
    <brk id="25" max="8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88"/>
  <sheetViews>
    <sheetView workbookViewId="0">
      <pane xSplit="1" ySplit="2" topLeftCell="Q71" activePane="bottomRight" state="frozen"/>
      <selection pane="topRight" activeCell="B1" sqref="B1"/>
      <selection pane="bottomLeft" activeCell="A3" sqref="A3"/>
      <selection pane="bottomRight" activeCell="J71" sqref="J71"/>
    </sheetView>
  </sheetViews>
  <sheetFormatPr defaultRowHeight="15" x14ac:dyDescent="0.25"/>
  <cols>
    <col min="1" max="1" width="14.28515625" style="1" bestFit="1" customWidth="1"/>
    <col min="2" max="25" width="13.5703125" style="14" customWidth="1"/>
    <col min="26" max="27" width="14" style="14" customWidth="1"/>
    <col min="28" max="16384" width="9.140625" style="14"/>
  </cols>
  <sheetData>
    <row r="1" spans="1:27" s="12" customFormat="1" x14ac:dyDescent="0.25">
      <c r="A1" s="12" t="s">
        <v>116</v>
      </c>
      <c r="B1" s="162" t="s">
        <v>101</v>
      </c>
      <c r="C1" s="162"/>
      <c r="D1" s="162" t="s">
        <v>102</v>
      </c>
      <c r="E1" s="162"/>
      <c r="F1" s="162" t="s">
        <v>103</v>
      </c>
      <c r="G1" s="162"/>
      <c r="H1" s="162" t="s">
        <v>104</v>
      </c>
      <c r="I1" s="162"/>
      <c r="J1" s="162" t="s">
        <v>105</v>
      </c>
      <c r="K1" s="162"/>
      <c r="L1" s="162" t="s">
        <v>106</v>
      </c>
      <c r="M1" s="162"/>
      <c r="N1" s="162" t="s">
        <v>95</v>
      </c>
      <c r="O1" s="162"/>
      <c r="P1" s="162" t="s">
        <v>96</v>
      </c>
      <c r="Q1" s="162"/>
      <c r="R1" s="162" t="s">
        <v>97</v>
      </c>
      <c r="S1" s="162"/>
      <c r="T1" s="162" t="s">
        <v>98</v>
      </c>
      <c r="U1" s="162"/>
      <c r="V1" s="162" t="s">
        <v>99</v>
      </c>
      <c r="W1" s="162"/>
      <c r="X1" s="162" t="s">
        <v>100</v>
      </c>
      <c r="Y1" s="162"/>
      <c r="Z1" s="162" t="s">
        <v>94</v>
      </c>
      <c r="AA1" s="162"/>
    </row>
    <row r="2" spans="1:27" x14ac:dyDescent="0.25">
      <c r="A2" s="12"/>
      <c r="B2" s="12" t="s">
        <v>83</v>
      </c>
      <c r="C2" s="12" t="s">
        <v>82</v>
      </c>
      <c r="D2" s="12" t="s">
        <v>83</v>
      </c>
      <c r="E2" s="12" t="s">
        <v>82</v>
      </c>
      <c r="F2" s="12" t="s">
        <v>83</v>
      </c>
      <c r="G2" s="12" t="s">
        <v>82</v>
      </c>
      <c r="H2" s="12" t="s">
        <v>83</v>
      </c>
      <c r="I2" s="12" t="s">
        <v>82</v>
      </c>
      <c r="J2" s="12" t="s">
        <v>83</v>
      </c>
      <c r="K2" s="12" t="s">
        <v>82</v>
      </c>
      <c r="L2" s="12" t="s">
        <v>83</v>
      </c>
      <c r="M2" s="12" t="s">
        <v>82</v>
      </c>
      <c r="N2" s="12" t="s">
        <v>83</v>
      </c>
      <c r="O2" s="12" t="s">
        <v>82</v>
      </c>
      <c r="P2" s="12" t="s">
        <v>83</v>
      </c>
      <c r="Q2" s="12" t="s">
        <v>82</v>
      </c>
      <c r="R2" s="12" t="s">
        <v>83</v>
      </c>
      <c r="S2" s="12" t="s">
        <v>82</v>
      </c>
      <c r="T2" s="12" t="s">
        <v>83</v>
      </c>
      <c r="U2" s="12" t="s">
        <v>82</v>
      </c>
      <c r="V2" s="12" t="s">
        <v>83</v>
      </c>
      <c r="W2" s="12" t="s">
        <v>82</v>
      </c>
      <c r="X2" s="12" t="s">
        <v>83</v>
      </c>
      <c r="Y2" s="12" t="s">
        <v>82</v>
      </c>
      <c r="Z2" s="12" t="s">
        <v>83</v>
      </c>
      <c r="AA2" s="12" t="s">
        <v>82</v>
      </c>
    </row>
    <row r="3" spans="1:27" x14ac:dyDescent="0.25">
      <c r="A3" s="1" t="s">
        <v>0</v>
      </c>
      <c r="B3" s="13">
        <v>5115.45</v>
      </c>
      <c r="C3" s="13">
        <v>13418.56</v>
      </c>
      <c r="D3" s="13">
        <v>5272.54</v>
      </c>
      <c r="E3" s="13">
        <v>12963.95</v>
      </c>
      <c r="F3" s="8">
        <v>5277.08</v>
      </c>
      <c r="G3" s="8">
        <v>13182.94</v>
      </c>
      <c r="H3" s="8">
        <v>5083.68</v>
      </c>
      <c r="I3" s="8">
        <v>13402.62</v>
      </c>
      <c r="J3" s="8">
        <v>5214.59</v>
      </c>
      <c r="K3" s="8">
        <v>12659.03</v>
      </c>
      <c r="L3" s="23">
        <v>5214.59</v>
      </c>
      <c r="M3" s="23">
        <v>13492.71</v>
      </c>
      <c r="N3" s="8">
        <v>4825.9799999999996</v>
      </c>
      <c r="O3" s="8">
        <v>13077.6</v>
      </c>
      <c r="P3" s="8">
        <v>5081.47</v>
      </c>
      <c r="Q3" s="8">
        <v>13404.01</v>
      </c>
      <c r="R3" s="8">
        <v>5426.08</v>
      </c>
      <c r="S3" s="8">
        <v>13358.27</v>
      </c>
      <c r="T3" s="8">
        <v>5030.03</v>
      </c>
      <c r="U3" s="8">
        <v>11494.1</v>
      </c>
      <c r="V3" s="21">
        <v>4988.24</v>
      </c>
      <c r="W3" s="21">
        <v>15509.34</v>
      </c>
      <c r="X3" s="8">
        <v>5504.86</v>
      </c>
      <c r="Y3" s="8">
        <v>13379.06</v>
      </c>
      <c r="Z3" s="15">
        <f>SUM(B3,D3,F3,H3,J3,L3,N3,P3,R3,T3,V3,X3)</f>
        <v>62034.590000000004</v>
      </c>
      <c r="AA3" s="15">
        <f t="shared" ref="AA3:AA62" si="0">SUM(C3,E3,G3,I3,K3,M3,O3,Q3,S3,U3,W3,Y3)</f>
        <v>159342.19</v>
      </c>
    </row>
    <row r="4" spans="1:27" x14ac:dyDescent="0.25">
      <c r="A4" s="1" t="s">
        <v>1</v>
      </c>
      <c r="B4" s="13">
        <v>5869.37</v>
      </c>
      <c r="C4" s="13">
        <v>14763.67</v>
      </c>
      <c r="D4" s="13">
        <v>6049.62</v>
      </c>
      <c r="E4" s="13">
        <v>14245.31</v>
      </c>
      <c r="F4" s="8">
        <v>6054.83</v>
      </c>
      <c r="G4" s="8">
        <v>14524.59</v>
      </c>
      <c r="H4" s="8">
        <v>5832.92</v>
      </c>
      <c r="I4" s="8">
        <v>14702.69</v>
      </c>
      <c r="J4" s="8">
        <v>5983.13</v>
      </c>
      <c r="K4" s="8">
        <v>14037.41</v>
      </c>
      <c r="L4" s="23">
        <v>5983.13</v>
      </c>
      <c r="M4" s="23">
        <v>15045.03</v>
      </c>
      <c r="N4" s="8">
        <v>5537.24</v>
      </c>
      <c r="O4" s="8">
        <v>14293.13</v>
      </c>
      <c r="P4" s="8">
        <v>5830.39</v>
      </c>
      <c r="Q4" s="8">
        <v>14532.21</v>
      </c>
      <c r="R4" s="8">
        <v>6225.79</v>
      </c>
      <c r="S4" s="8">
        <v>14749.12</v>
      </c>
      <c r="T4" s="8">
        <v>5771.36</v>
      </c>
      <c r="U4" s="8">
        <v>14186.4</v>
      </c>
      <c r="V4" s="20">
        <v>5723.42</v>
      </c>
      <c r="W4" s="20">
        <v>15346.49</v>
      </c>
      <c r="X4" s="8">
        <v>6316.18</v>
      </c>
      <c r="Y4" s="8">
        <v>14692.29</v>
      </c>
      <c r="Z4" s="15">
        <f t="shared" ref="Z4:AA67" si="1">SUM(B4,D4,F4,H4,J4,L4,N4,P4,R4,T4,V4,X4)</f>
        <v>71177.38</v>
      </c>
      <c r="AA4" s="15">
        <f t="shared" si="0"/>
        <v>175118.34</v>
      </c>
    </row>
    <row r="5" spans="1:27" x14ac:dyDescent="0.25">
      <c r="A5" s="1" t="s">
        <v>2</v>
      </c>
      <c r="B5" s="13">
        <v>2079.79</v>
      </c>
      <c r="C5" s="13">
        <v>5476.78</v>
      </c>
      <c r="D5" s="13">
        <v>2143.66</v>
      </c>
      <c r="E5" s="13">
        <v>5224.53</v>
      </c>
      <c r="F5" s="8">
        <v>2145.5</v>
      </c>
      <c r="G5" s="8">
        <v>5327.78</v>
      </c>
      <c r="H5" s="8">
        <v>2066.87</v>
      </c>
      <c r="I5" s="8">
        <v>5451.14</v>
      </c>
      <c r="J5" s="8">
        <v>2120.1</v>
      </c>
      <c r="K5" s="8">
        <v>5164.24</v>
      </c>
      <c r="L5" s="23">
        <v>2120.1</v>
      </c>
      <c r="M5" s="23">
        <v>5502.42</v>
      </c>
      <c r="N5" s="8">
        <v>1962.1</v>
      </c>
      <c r="O5" s="8">
        <v>5291.06</v>
      </c>
      <c r="P5" s="8">
        <v>2065.98</v>
      </c>
      <c r="Q5" s="8">
        <v>5410.25</v>
      </c>
      <c r="R5" s="8">
        <v>2206.08</v>
      </c>
      <c r="S5" s="8">
        <v>5423.42</v>
      </c>
      <c r="T5" s="8">
        <v>2045.06</v>
      </c>
      <c r="U5" s="8">
        <v>4930</v>
      </c>
      <c r="V5" s="20">
        <v>2028.07</v>
      </c>
      <c r="W5" s="20">
        <v>6021.48</v>
      </c>
      <c r="X5" s="8">
        <v>2238.11</v>
      </c>
      <c r="Y5" s="8">
        <v>5484.4</v>
      </c>
      <c r="Z5" s="15">
        <f t="shared" si="1"/>
        <v>25221.420000000002</v>
      </c>
      <c r="AA5" s="15">
        <f t="shared" si="0"/>
        <v>64707.499999999993</v>
      </c>
    </row>
    <row r="6" spans="1:27" x14ac:dyDescent="0.25">
      <c r="A6" s="1" t="s">
        <v>3</v>
      </c>
      <c r="B6" s="13">
        <v>3098.7</v>
      </c>
      <c r="C6" s="13">
        <v>7871.79</v>
      </c>
      <c r="D6" s="13">
        <v>3193.86</v>
      </c>
      <c r="E6" s="13">
        <v>7550.93</v>
      </c>
      <c r="F6" s="8">
        <v>3196.6099999999997</v>
      </c>
      <c r="G6" s="8">
        <v>7711.01</v>
      </c>
      <c r="H6" s="8">
        <v>3079.45</v>
      </c>
      <c r="I6" s="8">
        <v>7872.48</v>
      </c>
      <c r="J6" s="8">
        <v>3158.75</v>
      </c>
      <c r="K6" s="8">
        <v>7278.58</v>
      </c>
      <c r="L6" s="23">
        <v>3158.75</v>
      </c>
      <c r="M6" s="23">
        <v>8185.72</v>
      </c>
      <c r="N6" s="8">
        <v>2923.35</v>
      </c>
      <c r="O6" s="8">
        <v>7615.38</v>
      </c>
      <c r="P6" s="8">
        <v>3078.12</v>
      </c>
      <c r="Q6" s="8">
        <v>7739.42</v>
      </c>
      <c r="R6" s="8">
        <v>3286.86</v>
      </c>
      <c r="S6" s="8">
        <v>7798.33</v>
      </c>
      <c r="T6" s="8">
        <v>3046.95</v>
      </c>
      <c r="U6" s="8">
        <v>7580.03</v>
      </c>
      <c r="V6" s="20">
        <v>3021.64</v>
      </c>
      <c r="W6" s="20">
        <v>8068.6</v>
      </c>
      <c r="X6" s="8">
        <v>3334.58</v>
      </c>
      <c r="Y6" s="8">
        <v>7889.11</v>
      </c>
      <c r="Z6" s="15">
        <f t="shared" si="1"/>
        <v>37577.620000000003</v>
      </c>
      <c r="AA6" s="15">
        <f t="shared" si="0"/>
        <v>93161.38</v>
      </c>
    </row>
    <row r="7" spans="1:27" x14ac:dyDescent="0.25">
      <c r="A7" s="1" t="s">
        <v>4</v>
      </c>
      <c r="B7" s="13">
        <v>1382.57</v>
      </c>
      <c r="C7" s="13">
        <v>3407.48</v>
      </c>
      <c r="D7" s="13">
        <v>1425.03</v>
      </c>
      <c r="E7" s="13">
        <v>3047.12</v>
      </c>
      <c r="F7" s="8">
        <v>1426.25</v>
      </c>
      <c r="G7" s="8">
        <v>3169.09</v>
      </c>
      <c r="H7" s="8">
        <v>1373.98</v>
      </c>
      <c r="I7" s="8">
        <v>3275.81</v>
      </c>
      <c r="J7" s="8">
        <v>1409.36</v>
      </c>
      <c r="K7" s="8">
        <v>2942.48</v>
      </c>
      <c r="L7" s="23">
        <v>1409.36</v>
      </c>
      <c r="M7" s="23">
        <v>3422.73</v>
      </c>
      <c r="N7" s="8">
        <v>1304.33</v>
      </c>
      <c r="O7" s="8">
        <v>3156.62</v>
      </c>
      <c r="P7" s="8">
        <v>1373.38</v>
      </c>
      <c r="Q7" s="8">
        <v>3156.62</v>
      </c>
      <c r="R7" s="8">
        <v>1466.52</v>
      </c>
      <c r="S7" s="8">
        <v>3313.23</v>
      </c>
      <c r="T7" s="8">
        <v>1359.48</v>
      </c>
      <c r="U7" s="8">
        <v>3004.16</v>
      </c>
      <c r="V7" s="20">
        <v>1348.19</v>
      </c>
      <c r="W7" s="20">
        <v>3476.09</v>
      </c>
      <c r="X7" s="8">
        <v>1487.81</v>
      </c>
      <c r="Y7" s="8">
        <v>3119.19</v>
      </c>
      <c r="Z7" s="15">
        <f t="shared" si="1"/>
        <v>16766.259999999998</v>
      </c>
      <c r="AA7" s="15">
        <f t="shared" si="0"/>
        <v>38490.619999999995</v>
      </c>
    </row>
    <row r="8" spans="1:27" x14ac:dyDescent="0.25">
      <c r="A8" s="1" t="s">
        <v>5</v>
      </c>
      <c r="B8" s="13">
        <v>5408.15</v>
      </c>
      <c r="C8" s="13">
        <v>12225.91</v>
      </c>
      <c r="D8" s="13">
        <v>5574.23</v>
      </c>
      <c r="E8" s="13">
        <v>12004.84</v>
      </c>
      <c r="F8" s="8">
        <v>5579.03</v>
      </c>
      <c r="G8" s="8">
        <v>12106.71</v>
      </c>
      <c r="H8" s="8">
        <v>5374.56</v>
      </c>
      <c r="I8" s="8">
        <v>12205.12</v>
      </c>
      <c r="J8" s="8">
        <v>5512.96</v>
      </c>
      <c r="K8" s="8">
        <v>11990.29</v>
      </c>
      <c r="L8" s="23">
        <v>5512.96</v>
      </c>
      <c r="M8" s="23">
        <v>12306.29</v>
      </c>
      <c r="N8" s="8">
        <v>5102.12</v>
      </c>
      <c r="O8" s="8">
        <v>12096.32</v>
      </c>
      <c r="P8" s="8">
        <v>5372.23</v>
      </c>
      <c r="Q8" s="8">
        <v>12182.94</v>
      </c>
      <c r="R8" s="8">
        <v>5736.56</v>
      </c>
      <c r="S8" s="8">
        <v>12222.44</v>
      </c>
      <c r="T8" s="8">
        <v>5317.84</v>
      </c>
      <c r="U8" s="8">
        <v>12076.22</v>
      </c>
      <c r="V8" s="20">
        <v>5273.67</v>
      </c>
      <c r="W8" s="20">
        <v>12534.29</v>
      </c>
      <c r="X8" s="8">
        <v>5819.84</v>
      </c>
      <c r="Y8" s="8">
        <v>12316.69</v>
      </c>
      <c r="Z8" s="15">
        <f t="shared" si="1"/>
        <v>65584.149999999994</v>
      </c>
      <c r="AA8" s="15">
        <f t="shared" si="0"/>
        <v>146268.06000000003</v>
      </c>
    </row>
    <row r="9" spans="1:27" x14ac:dyDescent="0.25">
      <c r="A9" s="1" t="s">
        <v>6</v>
      </c>
      <c r="B9" s="13">
        <v>2369.8000000000002</v>
      </c>
      <c r="C9" s="13">
        <v>4807.34</v>
      </c>
      <c r="D9" s="13">
        <v>2442.5700000000002</v>
      </c>
      <c r="E9" s="13">
        <v>4732.5</v>
      </c>
      <c r="F9" s="8">
        <v>2444.67</v>
      </c>
      <c r="G9" s="8">
        <v>4775.46</v>
      </c>
      <c r="H9" s="8">
        <v>2355.08</v>
      </c>
      <c r="I9" s="8">
        <v>4860.01</v>
      </c>
      <c r="J9" s="8">
        <v>2415.73</v>
      </c>
      <c r="K9" s="8">
        <v>4722.1000000000004</v>
      </c>
      <c r="L9" s="23">
        <v>2415.73</v>
      </c>
      <c r="M9" s="23">
        <v>4963.96</v>
      </c>
      <c r="N9" s="8">
        <v>2235.6999999999998</v>
      </c>
      <c r="O9" s="8">
        <v>4827.4399999999996</v>
      </c>
      <c r="P9" s="8">
        <v>2354.06</v>
      </c>
      <c r="Q9" s="8">
        <v>4913.37</v>
      </c>
      <c r="R9" s="8">
        <v>2513.6999999999998</v>
      </c>
      <c r="S9" s="8">
        <v>4926.54</v>
      </c>
      <c r="T9" s="8">
        <v>2330.2199999999998</v>
      </c>
      <c r="U9" s="8">
        <v>4846.1499999999996</v>
      </c>
      <c r="V9" s="20">
        <v>2310.87</v>
      </c>
      <c r="W9" s="20">
        <v>5081.7700000000004</v>
      </c>
      <c r="X9" s="8">
        <v>2550.1999999999998</v>
      </c>
      <c r="Y9" s="8">
        <v>5003.46</v>
      </c>
      <c r="Z9" s="15">
        <f t="shared" si="1"/>
        <v>28738.33</v>
      </c>
      <c r="AA9" s="15">
        <f t="shared" si="0"/>
        <v>58460.1</v>
      </c>
    </row>
    <row r="10" spans="1:27" x14ac:dyDescent="0.25">
      <c r="A10" s="1" t="s">
        <v>7</v>
      </c>
      <c r="B10" s="13">
        <v>1678.43</v>
      </c>
      <c r="C10" s="13">
        <v>3458.76</v>
      </c>
      <c r="D10" s="13">
        <v>1729.98</v>
      </c>
      <c r="E10" s="13">
        <v>3392.24</v>
      </c>
      <c r="F10" s="8">
        <v>1731.46</v>
      </c>
      <c r="G10" s="8">
        <v>3414.41</v>
      </c>
      <c r="H10" s="8">
        <v>1668.01</v>
      </c>
      <c r="I10" s="8">
        <v>3563.41</v>
      </c>
      <c r="J10" s="8">
        <v>1710.96</v>
      </c>
      <c r="K10" s="8">
        <v>3474.01</v>
      </c>
      <c r="L10" s="23">
        <v>1710.96</v>
      </c>
      <c r="M10" s="23">
        <v>3580.73</v>
      </c>
      <c r="N10" s="8">
        <v>1583.46</v>
      </c>
      <c r="O10" s="8">
        <v>3523.21</v>
      </c>
      <c r="P10" s="8">
        <v>1667.29</v>
      </c>
      <c r="Q10" s="8">
        <v>3601.52</v>
      </c>
      <c r="R10" s="8">
        <v>1780.36</v>
      </c>
      <c r="S10" s="8">
        <v>3612.61</v>
      </c>
      <c r="T10" s="8">
        <v>1650.41</v>
      </c>
      <c r="U10" s="8">
        <v>3574.49</v>
      </c>
      <c r="V10" s="20">
        <v>1636.7</v>
      </c>
      <c r="W10" s="20">
        <v>3720.72</v>
      </c>
      <c r="X10" s="8">
        <v>1806.2</v>
      </c>
      <c r="Y10" s="8">
        <v>3670.13</v>
      </c>
      <c r="Z10" s="15">
        <f t="shared" si="1"/>
        <v>20354.22</v>
      </c>
      <c r="AA10" s="15">
        <f t="shared" si="0"/>
        <v>42586.239999999998</v>
      </c>
    </row>
    <row r="11" spans="1:27" x14ac:dyDescent="0.25">
      <c r="A11" s="1" t="s">
        <v>8</v>
      </c>
      <c r="B11" s="13">
        <v>2754.68</v>
      </c>
      <c r="C11" s="13">
        <v>6844.76</v>
      </c>
      <c r="D11" s="13">
        <v>2839.28</v>
      </c>
      <c r="E11" s="13">
        <v>6641.71</v>
      </c>
      <c r="F11" s="8">
        <v>2841.71</v>
      </c>
      <c r="G11" s="8">
        <v>6724.1799999999994</v>
      </c>
      <c r="H11" s="8">
        <v>2737.57</v>
      </c>
      <c r="I11" s="8">
        <v>6790.71</v>
      </c>
      <c r="J11" s="8">
        <v>2808.07</v>
      </c>
      <c r="K11" s="8">
        <v>6519.05</v>
      </c>
      <c r="L11" s="23">
        <v>2808.07</v>
      </c>
      <c r="M11" s="23">
        <v>6873.87</v>
      </c>
      <c r="N11" s="8">
        <v>2598.8000000000002</v>
      </c>
      <c r="O11" s="8">
        <v>6628.55</v>
      </c>
      <c r="P11" s="8">
        <v>2736.38</v>
      </c>
      <c r="Q11" s="8">
        <v>6891.89</v>
      </c>
      <c r="R11" s="8">
        <v>2921.96</v>
      </c>
      <c r="S11" s="8">
        <v>6855.16</v>
      </c>
      <c r="T11" s="8">
        <v>2708.68</v>
      </c>
      <c r="U11" s="8">
        <v>6767.84</v>
      </c>
      <c r="V11" s="20">
        <v>2686.18</v>
      </c>
      <c r="W11" s="20">
        <v>7086.62</v>
      </c>
      <c r="X11" s="8">
        <v>2964.38</v>
      </c>
      <c r="Y11" s="8">
        <v>6992.37</v>
      </c>
      <c r="Z11" s="15">
        <f t="shared" si="1"/>
        <v>33405.760000000002</v>
      </c>
      <c r="AA11" s="15">
        <f t="shared" si="0"/>
        <v>81616.709999999992</v>
      </c>
    </row>
    <row r="12" spans="1:27" x14ac:dyDescent="0.25">
      <c r="A12" s="1" t="s">
        <v>9</v>
      </c>
      <c r="B12" s="13">
        <v>1353.74</v>
      </c>
      <c r="C12" s="13">
        <v>3192.65</v>
      </c>
      <c r="D12" s="13">
        <v>1395.31</v>
      </c>
      <c r="E12" s="13">
        <v>3138.6</v>
      </c>
      <c r="F12" s="8">
        <v>1396.51</v>
      </c>
      <c r="G12" s="8">
        <v>3166.3200000000006</v>
      </c>
      <c r="H12" s="8">
        <v>1345.33</v>
      </c>
      <c r="I12" s="8">
        <v>3219.68</v>
      </c>
      <c r="J12" s="8">
        <v>1379.98</v>
      </c>
      <c r="K12" s="8">
        <v>3160.08</v>
      </c>
      <c r="L12" s="23">
        <v>1379.98</v>
      </c>
      <c r="M12" s="23">
        <v>3242.55</v>
      </c>
      <c r="N12" s="8">
        <v>1277.1400000000001</v>
      </c>
      <c r="O12" s="8">
        <v>3223.14</v>
      </c>
      <c r="P12" s="8">
        <v>1344.75</v>
      </c>
      <c r="Q12" s="8">
        <v>3260.57</v>
      </c>
      <c r="R12" s="8">
        <v>1435.95</v>
      </c>
      <c r="S12" s="8">
        <v>3265.42</v>
      </c>
      <c r="T12" s="8">
        <v>1331.13</v>
      </c>
      <c r="U12" s="8">
        <v>3244.63</v>
      </c>
      <c r="V12" s="20">
        <v>1320.08</v>
      </c>
      <c r="W12" s="20">
        <v>3395.7</v>
      </c>
      <c r="X12" s="8">
        <v>1456.79</v>
      </c>
      <c r="Y12" s="8">
        <v>3340.95</v>
      </c>
      <c r="Z12" s="15">
        <f t="shared" si="1"/>
        <v>16416.689999999999</v>
      </c>
      <c r="AA12" s="15">
        <f t="shared" si="0"/>
        <v>38850.29</v>
      </c>
    </row>
    <row r="13" spans="1:27" x14ac:dyDescent="0.25">
      <c r="A13" s="1" t="s">
        <v>10</v>
      </c>
      <c r="B13" s="13">
        <v>1521.16</v>
      </c>
      <c r="C13" s="13">
        <v>3189.19</v>
      </c>
      <c r="D13" s="13">
        <v>1567.87</v>
      </c>
      <c r="E13" s="13">
        <v>3000.69</v>
      </c>
      <c r="F13" s="8">
        <v>1569.2199999999998</v>
      </c>
      <c r="G13" s="8">
        <v>3097.0200000000004</v>
      </c>
      <c r="H13" s="8">
        <v>1511.71</v>
      </c>
      <c r="I13" s="8">
        <v>3221.06</v>
      </c>
      <c r="J13" s="8">
        <v>1550.64</v>
      </c>
      <c r="K13" s="8">
        <v>3013.86</v>
      </c>
      <c r="L13" s="23">
        <v>1550.64</v>
      </c>
      <c r="M13" s="23">
        <v>3259.18</v>
      </c>
      <c r="N13" s="8">
        <v>1435.08</v>
      </c>
      <c r="O13" s="8">
        <v>3067.22</v>
      </c>
      <c r="P13" s="8">
        <v>1511.05</v>
      </c>
      <c r="Q13" s="8">
        <v>3208.59</v>
      </c>
      <c r="R13" s="8">
        <v>1613.53</v>
      </c>
      <c r="S13" s="8">
        <v>3212.75</v>
      </c>
      <c r="T13" s="8">
        <v>1495.75</v>
      </c>
      <c r="U13" s="8">
        <v>3134.44</v>
      </c>
      <c r="V13" s="20">
        <v>1483.33</v>
      </c>
      <c r="W13" s="20">
        <v>3354.12</v>
      </c>
      <c r="X13" s="8">
        <v>1636.95</v>
      </c>
      <c r="Y13" s="8">
        <v>3240.47</v>
      </c>
      <c r="Z13" s="15">
        <f t="shared" si="1"/>
        <v>18446.93</v>
      </c>
      <c r="AA13" s="15">
        <f t="shared" si="0"/>
        <v>37998.590000000004</v>
      </c>
    </row>
    <row r="14" spans="1:27" x14ac:dyDescent="0.25">
      <c r="A14" s="1" t="s">
        <v>11</v>
      </c>
      <c r="B14" s="13">
        <v>2650.14</v>
      </c>
      <c r="C14" s="13">
        <v>7336.69</v>
      </c>
      <c r="D14" s="13">
        <v>2731.53</v>
      </c>
      <c r="E14" s="13">
        <v>6951.48</v>
      </c>
      <c r="F14" s="8">
        <v>2733.88</v>
      </c>
      <c r="G14" s="8">
        <v>7154.51</v>
      </c>
      <c r="H14" s="8">
        <v>2633.68</v>
      </c>
      <c r="I14" s="8">
        <v>7358.27</v>
      </c>
      <c r="J14" s="8">
        <v>2701.51</v>
      </c>
      <c r="K14" s="8">
        <v>6787.24</v>
      </c>
      <c r="L14" s="23">
        <v>2701.51</v>
      </c>
      <c r="M14" s="23">
        <v>7456.68</v>
      </c>
      <c r="N14" s="8">
        <v>2500.1799999999998</v>
      </c>
      <c r="O14" s="8">
        <v>7003.46</v>
      </c>
      <c r="P14" s="8">
        <v>2632.54</v>
      </c>
      <c r="Q14" s="8">
        <v>7219.67</v>
      </c>
      <c r="R14" s="8">
        <v>2811.07</v>
      </c>
      <c r="S14" s="8">
        <v>7193.28</v>
      </c>
      <c r="T14" s="8">
        <v>2605.89</v>
      </c>
      <c r="U14" s="8">
        <v>7081.76</v>
      </c>
      <c r="V14" s="20">
        <v>2584.2399999999998</v>
      </c>
      <c r="W14" s="20">
        <v>7451.83</v>
      </c>
      <c r="X14" s="8">
        <v>2851.88</v>
      </c>
      <c r="Y14" s="8">
        <v>7284.82</v>
      </c>
      <c r="Z14" s="15">
        <f t="shared" si="1"/>
        <v>32138.05</v>
      </c>
      <c r="AA14" s="15">
        <f t="shared" si="0"/>
        <v>86279.69</v>
      </c>
    </row>
    <row r="15" spans="1:27" x14ac:dyDescent="0.25">
      <c r="A15" s="1" t="s">
        <v>12</v>
      </c>
      <c r="B15" s="13">
        <v>3268.17</v>
      </c>
      <c r="C15" s="13">
        <v>7818.43</v>
      </c>
      <c r="D15" s="13">
        <v>3368.54</v>
      </c>
      <c r="E15" s="13">
        <v>7598.75</v>
      </c>
      <c r="F15" s="8">
        <v>3371.43</v>
      </c>
      <c r="G15" s="8">
        <v>7702</v>
      </c>
      <c r="H15" s="8">
        <v>3247.87</v>
      </c>
      <c r="I15" s="8">
        <v>7822.58</v>
      </c>
      <c r="J15" s="8">
        <v>3331.51</v>
      </c>
      <c r="K15" s="8">
        <v>7580.03</v>
      </c>
      <c r="L15" s="23">
        <v>3331.51</v>
      </c>
      <c r="M15" s="23">
        <v>7892.58</v>
      </c>
      <c r="N15" s="8">
        <v>3083.23</v>
      </c>
      <c r="O15" s="8">
        <v>7692.3</v>
      </c>
      <c r="P15" s="8">
        <v>3246.47</v>
      </c>
      <c r="Q15" s="8">
        <v>7888.42</v>
      </c>
      <c r="R15" s="8">
        <v>3466.63</v>
      </c>
      <c r="S15" s="8">
        <v>7941.78</v>
      </c>
      <c r="T15" s="8">
        <v>3213.6</v>
      </c>
      <c r="U15" s="8">
        <v>7915.45</v>
      </c>
      <c r="V15" s="20">
        <v>3186.9</v>
      </c>
      <c r="W15" s="20">
        <v>8172.55</v>
      </c>
      <c r="X15" s="8">
        <v>3516.96</v>
      </c>
      <c r="Y15" s="8">
        <v>8019.4</v>
      </c>
      <c r="Z15" s="15">
        <f t="shared" si="1"/>
        <v>39632.82</v>
      </c>
      <c r="AA15" s="15">
        <f t="shared" si="0"/>
        <v>94044.27</v>
      </c>
    </row>
    <row r="16" spans="1:27" x14ac:dyDescent="0.25">
      <c r="A16" s="1" t="s">
        <v>13</v>
      </c>
      <c r="B16" s="13">
        <v>4142</v>
      </c>
      <c r="C16" s="13">
        <v>7583.5</v>
      </c>
      <c r="D16" s="13">
        <v>4269.2</v>
      </c>
      <c r="E16" s="13">
        <v>7413.02</v>
      </c>
      <c r="F16" s="8">
        <v>4272.8700000000008</v>
      </c>
      <c r="G16" s="8">
        <v>7573.7999999999993</v>
      </c>
      <c r="H16" s="8">
        <v>4116.2700000000004</v>
      </c>
      <c r="I16" s="8">
        <v>7648.64</v>
      </c>
      <c r="J16" s="8">
        <v>4222.2700000000004</v>
      </c>
      <c r="K16" s="8">
        <v>7481.63</v>
      </c>
      <c r="L16" s="23">
        <v>4222.2700000000004</v>
      </c>
      <c r="M16" s="23">
        <v>7716.56</v>
      </c>
      <c r="N16" s="8">
        <v>3907.61</v>
      </c>
      <c r="O16" s="8">
        <v>7567.56</v>
      </c>
      <c r="P16" s="8">
        <v>4114.49</v>
      </c>
      <c r="Q16" s="8">
        <v>7630.62</v>
      </c>
      <c r="R16" s="8">
        <v>4393.5200000000004</v>
      </c>
      <c r="S16" s="8">
        <v>7744.97</v>
      </c>
      <c r="T16" s="8">
        <v>4072.83</v>
      </c>
      <c r="U16" s="8">
        <v>7541.23</v>
      </c>
      <c r="V16" s="20">
        <v>4039</v>
      </c>
      <c r="W16" s="20">
        <v>7977.12</v>
      </c>
      <c r="X16" s="8">
        <v>4457.3</v>
      </c>
      <c r="Y16" s="8">
        <v>7788.63</v>
      </c>
      <c r="Z16" s="15">
        <f t="shared" si="1"/>
        <v>50229.630000000005</v>
      </c>
      <c r="AA16" s="15">
        <f t="shared" si="0"/>
        <v>91667.279999999984</v>
      </c>
    </row>
    <row r="17" spans="1:27" x14ac:dyDescent="0.25">
      <c r="A17" s="1" t="s">
        <v>14</v>
      </c>
      <c r="B17" s="13">
        <v>4664.3599999999997</v>
      </c>
      <c r="C17" s="13">
        <v>11131.66</v>
      </c>
      <c r="D17" s="13">
        <v>4807.6000000000004</v>
      </c>
      <c r="E17" s="13">
        <v>10762.29</v>
      </c>
      <c r="F17" s="8">
        <v>4811.74</v>
      </c>
      <c r="G17" s="8">
        <v>10990.29</v>
      </c>
      <c r="H17" s="8">
        <v>4635.3900000000003</v>
      </c>
      <c r="I17" s="8">
        <v>11208.58</v>
      </c>
      <c r="J17" s="8">
        <v>4754.76</v>
      </c>
      <c r="K17" s="8">
        <v>10706.85</v>
      </c>
      <c r="L17" s="23">
        <v>4754.76</v>
      </c>
      <c r="M17" s="23">
        <v>11335.4</v>
      </c>
      <c r="N17" s="8">
        <v>4400.42</v>
      </c>
      <c r="O17" s="8">
        <v>11003.45</v>
      </c>
      <c r="P17" s="8">
        <v>4633.38</v>
      </c>
      <c r="Q17" s="8">
        <v>11320.16</v>
      </c>
      <c r="R17" s="8">
        <v>4947.6000000000004</v>
      </c>
      <c r="S17" s="8">
        <v>11352.03</v>
      </c>
      <c r="T17" s="8">
        <v>4586.47</v>
      </c>
      <c r="U17" s="8">
        <v>10918.91</v>
      </c>
      <c r="V17" s="20">
        <v>4548.37</v>
      </c>
      <c r="W17" s="20">
        <v>11972.96</v>
      </c>
      <c r="X17" s="8">
        <v>5019.43</v>
      </c>
      <c r="Y17" s="8">
        <v>11466.38</v>
      </c>
      <c r="Z17" s="15">
        <f t="shared" si="1"/>
        <v>56564.28</v>
      </c>
      <c r="AA17" s="15">
        <f t="shared" si="0"/>
        <v>134168.96000000002</v>
      </c>
    </row>
    <row r="18" spans="1:27" x14ac:dyDescent="0.25">
      <c r="A18" s="1" t="s">
        <v>15</v>
      </c>
      <c r="B18" s="13">
        <v>3099.33</v>
      </c>
      <c r="C18" s="13">
        <v>8618.84</v>
      </c>
      <c r="D18" s="13">
        <v>3194.51</v>
      </c>
      <c r="E18" s="13">
        <v>8523.9</v>
      </c>
      <c r="F18" s="8">
        <v>3197.26</v>
      </c>
      <c r="G18" s="8">
        <v>8531.52</v>
      </c>
      <c r="H18" s="8">
        <v>3080.08</v>
      </c>
      <c r="I18" s="8">
        <v>8546.08</v>
      </c>
      <c r="J18" s="8">
        <v>3159.4</v>
      </c>
      <c r="K18" s="8">
        <v>8403.32</v>
      </c>
      <c r="L18" s="23">
        <v>3159.4</v>
      </c>
      <c r="M18" s="23">
        <v>8604.2900000000009</v>
      </c>
      <c r="N18" s="8">
        <v>2923.95</v>
      </c>
      <c r="O18" s="8">
        <v>8555.09</v>
      </c>
      <c r="P18" s="8">
        <v>3078.75</v>
      </c>
      <c r="Q18" s="8">
        <v>8727.64</v>
      </c>
      <c r="R18" s="8">
        <v>3287.54</v>
      </c>
      <c r="S18" s="8">
        <v>8876.64</v>
      </c>
      <c r="T18" s="8">
        <v>3047.58</v>
      </c>
      <c r="U18" s="8">
        <v>8598.0499999999993</v>
      </c>
      <c r="V18" s="20">
        <v>3022.26</v>
      </c>
      <c r="W18" s="20">
        <v>9093.5499999999993</v>
      </c>
      <c r="X18" s="8">
        <v>3335.27</v>
      </c>
      <c r="Y18" s="8">
        <v>8743.58</v>
      </c>
      <c r="Z18" s="15">
        <f t="shared" si="1"/>
        <v>37585.33</v>
      </c>
      <c r="AA18" s="15">
        <f t="shared" si="0"/>
        <v>103822.5</v>
      </c>
    </row>
    <row r="19" spans="1:27" x14ac:dyDescent="0.25">
      <c r="A19" s="1" t="s">
        <v>16</v>
      </c>
      <c r="B19" s="13">
        <v>25540.34</v>
      </c>
      <c r="C19" s="13">
        <v>94625.69</v>
      </c>
      <c r="D19" s="13">
        <v>26324.68</v>
      </c>
      <c r="E19" s="13">
        <v>84644.41</v>
      </c>
      <c r="F19" s="8">
        <v>26347.31</v>
      </c>
      <c r="G19" s="8">
        <v>86892.5</v>
      </c>
      <c r="H19" s="8">
        <v>25381.7</v>
      </c>
      <c r="I19" s="8">
        <v>89179.4</v>
      </c>
      <c r="J19" s="8">
        <v>26035.34</v>
      </c>
      <c r="K19" s="8">
        <v>78808.649999999994</v>
      </c>
      <c r="L19" s="23">
        <v>26035.34</v>
      </c>
      <c r="M19" s="23">
        <v>95545.3</v>
      </c>
      <c r="N19" s="8">
        <v>24095.07</v>
      </c>
      <c r="O19" s="8">
        <v>86806.57</v>
      </c>
      <c r="P19" s="8">
        <v>25370.7</v>
      </c>
      <c r="Q19" s="8">
        <v>86304.83</v>
      </c>
      <c r="R19" s="8">
        <v>27091.26</v>
      </c>
      <c r="S19" s="8">
        <v>91706.77</v>
      </c>
      <c r="T19" s="8">
        <v>25113.85</v>
      </c>
      <c r="U19" s="8">
        <v>81049.820000000007</v>
      </c>
      <c r="V19" s="20">
        <v>24905.23</v>
      </c>
      <c r="W19" s="20">
        <v>100387.29</v>
      </c>
      <c r="X19" s="8">
        <v>27484.58</v>
      </c>
      <c r="Y19" s="8">
        <v>82746.28</v>
      </c>
      <c r="Z19" s="15">
        <f t="shared" si="1"/>
        <v>309725.40000000002</v>
      </c>
      <c r="AA19" s="15">
        <f t="shared" si="0"/>
        <v>1058697.51</v>
      </c>
    </row>
    <row r="20" spans="1:27" x14ac:dyDescent="0.25">
      <c r="A20" s="1" t="s">
        <v>17</v>
      </c>
      <c r="B20" s="13">
        <v>11868.62</v>
      </c>
      <c r="C20" s="13">
        <v>34032.83</v>
      </c>
      <c r="D20" s="13">
        <v>12233.11</v>
      </c>
      <c r="E20" s="13">
        <v>33295.879999999997</v>
      </c>
      <c r="F20" s="8">
        <v>12243.630000000001</v>
      </c>
      <c r="G20" s="8">
        <v>33675.57</v>
      </c>
      <c r="H20" s="8">
        <v>11794.91</v>
      </c>
      <c r="I20" s="8">
        <v>33930.94</v>
      </c>
      <c r="J20" s="8">
        <v>12098.65</v>
      </c>
      <c r="K20" s="8">
        <v>33077.58</v>
      </c>
      <c r="L20" s="23">
        <v>12098.65</v>
      </c>
      <c r="M20" s="23">
        <v>34443.35</v>
      </c>
      <c r="N20" s="8">
        <v>11197.01</v>
      </c>
      <c r="O20" s="8">
        <v>33552.050000000003</v>
      </c>
      <c r="P20" s="8">
        <v>11789.8</v>
      </c>
      <c r="Q20" s="8">
        <v>33779.29</v>
      </c>
      <c r="R20" s="8">
        <v>12589.34</v>
      </c>
      <c r="S20" s="8">
        <v>34371.72</v>
      </c>
      <c r="T20" s="8">
        <v>11670.44</v>
      </c>
      <c r="U20" s="8">
        <v>32266.02</v>
      </c>
      <c r="V20" s="20">
        <v>11573.49</v>
      </c>
      <c r="W20" s="20">
        <v>36814.93</v>
      </c>
      <c r="X20" s="8">
        <v>12772.12</v>
      </c>
      <c r="Y20" s="8">
        <v>34530.11</v>
      </c>
      <c r="Z20" s="15">
        <f t="shared" si="1"/>
        <v>143929.76999999999</v>
      </c>
      <c r="AA20" s="15">
        <f t="shared" si="0"/>
        <v>407770.26999999996</v>
      </c>
    </row>
    <row r="21" spans="1:27" x14ac:dyDescent="0.25">
      <c r="A21" s="1" t="s">
        <v>18</v>
      </c>
      <c r="B21" s="13">
        <v>1285.79</v>
      </c>
      <c r="C21" s="13">
        <v>3568.26</v>
      </c>
      <c r="D21" s="13">
        <v>1325.28</v>
      </c>
      <c r="E21" s="13">
        <v>3508.66</v>
      </c>
      <c r="F21" s="8">
        <v>1326.42</v>
      </c>
      <c r="G21" s="8">
        <v>3587.66</v>
      </c>
      <c r="H21" s="8">
        <v>1277.81</v>
      </c>
      <c r="I21" s="8">
        <v>3594.59</v>
      </c>
      <c r="J21" s="8">
        <v>1310.71</v>
      </c>
      <c r="K21" s="8">
        <v>3523.91</v>
      </c>
      <c r="L21" s="23">
        <v>1310.71</v>
      </c>
      <c r="M21" s="23">
        <v>3595.98</v>
      </c>
      <c r="N21" s="8">
        <v>1213.03</v>
      </c>
      <c r="O21" s="8">
        <v>3539.15</v>
      </c>
      <c r="P21" s="8">
        <v>1277.25</v>
      </c>
      <c r="Q21" s="8">
        <v>3571.72</v>
      </c>
      <c r="R21" s="8">
        <v>1363.87</v>
      </c>
      <c r="S21" s="8">
        <v>3627.86</v>
      </c>
      <c r="T21" s="8">
        <v>1264.32</v>
      </c>
      <c r="U21" s="8">
        <v>3479.55</v>
      </c>
      <c r="V21" s="20">
        <v>1253.82</v>
      </c>
      <c r="W21" s="20">
        <v>3794.87</v>
      </c>
      <c r="X21" s="8">
        <v>1383.67</v>
      </c>
      <c r="Y21" s="8">
        <v>3632.71</v>
      </c>
      <c r="Z21" s="15">
        <f t="shared" si="1"/>
        <v>15592.679999999998</v>
      </c>
      <c r="AA21" s="15">
        <f t="shared" si="0"/>
        <v>43024.920000000006</v>
      </c>
    </row>
    <row r="22" spans="1:27" x14ac:dyDescent="0.25">
      <c r="A22" s="1" t="s">
        <v>19</v>
      </c>
      <c r="B22" s="13">
        <v>3576.08</v>
      </c>
      <c r="C22" s="13">
        <v>10771.91</v>
      </c>
      <c r="D22" s="13">
        <v>3685.9</v>
      </c>
      <c r="E22" s="13">
        <v>10681.9</v>
      </c>
      <c r="F22" s="8">
        <v>3689.0700000000006</v>
      </c>
      <c r="G22" s="8">
        <v>10755.339999999998</v>
      </c>
      <c r="H22" s="8">
        <v>3553.87</v>
      </c>
      <c r="I22" s="8">
        <v>10768.42</v>
      </c>
      <c r="J22" s="8">
        <v>3645.39</v>
      </c>
      <c r="K22" s="8">
        <v>10679.13</v>
      </c>
      <c r="L22" s="23">
        <v>3645.39</v>
      </c>
      <c r="M22" s="23">
        <v>10898.12</v>
      </c>
      <c r="N22" s="8">
        <v>3373.72</v>
      </c>
      <c r="O22" s="8">
        <v>10795.55</v>
      </c>
      <c r="P22" s="8">
        <v>3552.33</v>
      </c>
      <c r="Q22" s="8">
        <v>10893.96</v>
      </c>
      <c r="R22" s="8">
        <v>3793.23</v>
      </c>
      <c r="S22" s="8">
        <v>10955.62</v>
      </c>
      <c r="T22" s="8">
        <v>3516.36</v>
      </c>
      <c r="U22" s="8">
        <v>10817.73</v>
      </c>
      <c r="V22" s="20">
        <v>3487.15</v>
      </c>
      <c r="W22" s="20">
        <v>11169.77</v>
      </c>
      <c r="X22" s="8">
        <v>3848.3</v>
      </c>
      <c r="Y22" s="8">
        <v>11027.29</v>
      </c>
      <c r="Z22" s="15">
        <f t="shared" si="1"/>
        <v>43366.79</v>
      </c>
      <c r="AA22" s="15">
        <f t="shared" si="0"/>
        <v>130214.73999999999</v>
      </c>
    </row>
    <row r="23" spans="1:27" x14ac:dyDescent="0.25">
      <c r="A23" s="1" t="s">
        <v>20</v>
      </c>
      <c r="B23" s="13">
        <v>2280.7800000000002</v>
      </c>
      <c r="C23" s="13">
        <v>4446.29</v>
      </c>
      <c r="D23" s="13">
        <v>2350.83</v>
      </c>
      <c r="E23" s="13">
        <v>4471.93</v>
      </c>
      <c r="F23" s="8">
        <v>2352.85</v>
      </c>
      <c r="G23" s="8">
        <v>4469.8500000000004</v>
      </c>
      <c r="H23" s="8">
        <v>2266.62</v>
      </c>
      <c r="I23" s="8">
        <v>4530.83</v>
      </c>
      <c r="J23" s="8">
        <v>2324.9899999999998</v>
      </c>
      <c r="K23" s="8">
        <v>4555.09</v>
      </c>
      <c r="L23" s="23">
        <v>2324.9899999999998</v>
      </c>
      <c r="M23" s="23">
        <v>4562.71</v>
      </c>
      <c r="N23" s="8">
        <v>2151.7199999999998</v>
      </c>
      <c r="O23" s="8">
        <v>4580.04</v>
      </c>
      <c r="P23" s="8">
        <v>2265.63</v>
      </c>
      <c r="Q23" s="8">
        <v>4656.2700000000004</v>
      </c>
      <c r="R23" s="8">
        <v>2419.2800000000002</v>
      </c>
      <c r="S23" s="8">
        <v>4663.8900000000003</v>
      </c>
      <c r="T23" s="8">
        <v>2242.6999999999998</v>
      </c>
      <c r="U23" s="8">
        <v>4703.3900000000003</v>
      </c>
      <c r="V23" s="20">
        <v>2224.0700000000002</v>
      </c>
      <c r="W23" s="20">
        <v>4711.01</v>
      </c>
      <c r="X23" s="8">
        <v>2454.41</v>
      </c>
      <c r="Y23" s="8">
        <v>4685.37</v>
      </c>
      <c r="Z23" s="15">
        <f t="shared" si="1"/>
        <v>27658.87</v>
      </c>
      <c r="AA23" s="15">
        <f t="shared" si="0"/>
        <v>55036.670000000006</v>
      </c>
    </row>
    <row r="24" spans="1:27" x14ac:dyDescent="0.25">
      <c r="A24" s="1" t="s">
        <v>21</v>
      </c>
      <c r="B24" s="13">
        <v>3469.64</v>
      </c>
      <c r="C24" s="13">
        <v>9206.51</v>
      </c>
      <c r="D24" s="13">
        <v>3576.19</v>
      </c>
      <c r="E24" s="13">
        <v>8841.99</v>
      </c>
      <c r="F24" s="8">
        <v>3579.2699999999995</v>
      </c>
      <c r="G24" s="8">
        <v>9060.9699999999993</v>
      </c>
      <c r="H24" s="8">
        <v>3448.09</v>
      </c>
      <c r="I24" s="8">
        <v>9148.99</v>
      </c>
      <c r="J24" s="8">
        <v>3536.89</v>
      </c>
      <c r="K24" s="8">
        <v>8812.19</v>
      </c>
      <c r="L24" s="23">
        <v>3536.89</v>
      </c>
      <c r="M24" s="23">
        <v>9302.14</v>
      </c>
      <c r="N24" s="8">
        <v>3273.3</v>
      </c>
      <c r="O24" s="8">
        <v>9019.4</v>
      </c>
      <c r="P24" s="8">
        <v>3446.6</v>
      </c>
      <c r="Q24" s="8">
        <v>9176.7099999999991</v>
      </c>
      <c r="R24" s="8">
        <v>3680.33</v>
      </c>
      <c r="S24" s="8">
        <v>9233.5300000000007</v>
      </c>
      <c r="T24" s="8">
        <v>3411.7</v>
      </c>
      <c r="U24" s="8">
        <v>9109.49</v>
      </c>
      <c r="V24" s="20">
        <v>3383.36</v>
      </c>
      <c r="W24" s="20">
        <v>9496.8700000000008</v>
      </c>
      <c r="X24" s="8">
        <v>3733.77</v>
      </c>
      <c r="Y24" s="8">
        <v>9273.0300000000007</v>
      </c>
      <c r="Z24" s="15">
        <f t="shared" si="1"/>
        <v>42076.029999999992</v>
      </c>
      <c r="AA24" s="15">
        <f t="shared" si="0"/>
        <v>109681.81999999999</v>
      </c>
    </row>
    <row r="25" spans="1:27" x14ac:dyDescent="0.25">
      <c r="A25" s="1" t="s">
        <v>22</v>
      </c>
      <c r="B25" s="13">
        <v>6957.81</v>
      </c>
      <c r="C25" s="13">
        <v>19948.11</v>
      </c>
      <c r="D25" s="13">
        <v>7171.49</v>
      </c>
      <c r="E25" s="13">
        <v>19276.490000000002</v>
      </c>
      <c r="F25" s="8">
        <v>7177.6500000000015</v>
      </c>
      <c r="G25" s="8">
        <v>19695.64</v>
      </c>
      <c r="H25" s="8">
        <v>6914.6</v>
      </c>
      <c r="I25" s="8">
        <v>19981.330000000002</v>
      </c>
      <c r="J25" s="8">
        <v>7092.66</v>
      </c>
      <c r="K25" s="8">
        <v>19079.68</v>
      </c>
      <c r="L25" s="23">
        <v>7092.66</v>
      </c>
      <c r="M25" s="23">
        <v>20493.88</v>
      </c>
      <c r="N25" s="8">
        <v>6564.09</v>
      </c>
      <c r="O25" s="8">
        <v>19526.97</v>
      </c>
      <c r="P25" s="8">
        <v>6911.6</v>
      </c>
      <c r="Q25" s="8">
        <v>20188.57</v>
      </c>
      <c r="R25" s="8">
        <v>7380.32</v>
      </c>
      <c r="S25" s="8">
        <v>20139.18</v>
      </c>
      <c r="T25" s="8">
        <v>6841.63</v>
      </c>
      <c r="U25" s="8">
        <v>18510.61</v>
      </c>
      <c r="V25" s="20">
        <v>6784.8</v>
      </c>
      <c r="W25" s="20">
        <v>22150.36</v>
      </c>
      <c r="X25" s="8">
        <v>7487.47</v>
      </c>
      <c r="Y25" s="8">
        <v>20324.3</v>
      </c>
      <c r="Z25" s="15">
        <f t="shared" si="1"/>
        <v>84376.780000000013</v>
      </c>
      <c r="AA25" s="15">
        <f t="shared" si="0"/>
        <v>239315.12</v>
      </c>
    </row>
    <row r="26" spans="1:27" x14ac:dyDescent="0.25">
      <c r="A26" s="1" t="s">
        <v>23</v>
      </c>
      <c r="B26" s="13">
        <v>29635.13</v>
      </c>
      <c r="C26" s="13">
        <v>91720.85</v>
      </c>
      <c r="D26" s="13">
        <v>30545.23</v>
      </c>
      <c r="E26" s="13">
        <v>88925.07</v>
      </c>
      <c r="F26" s="8">
        <v>30571.480000000003</v>
      </c>
      <c r="G26" s="8">
        <v>90489.050000000017</v>
      </c>
      <c r="H26" s="8">
        <v>29451.07</v>
      </c>
      <c r="I26" s="8">
        <v>90257.71</v>
      </c>
      <c r="J26" s="8">
        <v>30209.5</v>
      </c>
      <c r="K26" s="8">
        <v>86979.12</v>
      </c>
      <c r="L26" s="23">
        <v>30209.5</v>
      </c>
      <c r="M26" s="23">
        <v>95374.82</v>
      </c>
      <c r="N26" s="8">
        <v>27958.16</v>
      </c>
      <c r="O26" s="8">
        <v>91634.17</v>
      </c>
      <c r="P26" s="8">
        <v>29438.31</v>
      </c>
      <c r="Q26" s="8">
        <v>93678.37</v>
      </c>
      <c r="R26" s="8">
        <v>31434.71</v>
      </c>
      <c r="S26" s="8">
        <v>92854.83</v>
      </c>
      <c r="T26" s="8">
        <v>29140.27</v>
      </c>
      <c r="U26" s="8">
        <v>86069.71</v>
      </c>
      <c r="V26" s="20">
        <v>28898.21</v>
      </c>
      <c r="W26" s="20">
        <v>100243.14</v>
      </c>
      <c r="X26" s="8">
        <v>31891.09</v>
      </c>
      <c r="Y26" s="8">
        <v>91759.44</v>
      </c>
      <c r="Z26" s="15">
        <f t="shared" si="1"/>
        <v>359382.66000000009</v>
      </c>
      <c r="AA26" s="15">
        <f t="shared" si="0"/>
        <v>1099986.28</v>
      </c>
    </row>
    <row r="27" spans="1:27" x14ac:dyDescent="0.25">
      <c r="A27" s="1" t="s">
        <v>24</v>
      </c>
      <c r="B27" s="13">
        <v>38850.129999999997</v>
      </c>
      <c r="C27" s="13">
        <v>110859.21</v>
      </c>
      <c r="D27" s="13">
        <v>40043.230000000003</v>
      </c>
      <c r="E27" s="13">
        <v>107331.15</v>
      </c>
      <c r="F27" s="8">
        <v>40077.649999999994</v>
      </c>
      <c r="G27" s="8">
        <v>109232.04999999999</v>
      </c>
      <c r="H27" s="8">
        <v>38608.83</v>
      </c>
      <c r="I27" s="8">
        <v>110026.92</v>
      </c>
      <c r="J27" s="8">
        <v>39603.089999999997</v>
      </c>
      <c r="K27" s="8">
        <v>105194.63</v>
      </c>
      <c r="L27" s="23">
        <v>39603.089999999997</v>
      </c>
      <c r="M27" s="23">
        <v>112239.67</v>
      </c>
      <c r="N27" s="8">
        <v>36651.699999999997</v>
      </c>
      <c r="O27" s="8">
        <v>106026.92</v>
      </c>
      <c r="P27" s="8">
        <v>38592.1</v>
      </c>
      <c r="Q27" s="8">
        <v>108496.57</v>
      </c>
      <c r="R27" s="8">
        <v>41209.29</v>
      </c>
      <c r="S27" s="8">
        <v>110822.48</v>
      </c>
      <c r="T27" s="8">
        <v>38201.39</v>
      </c>
      <c r="U27" s="8">
        <v>106313.82</v>
      </c>
      <c r="V27" s="20">
        <v>37884.06</v>
      </c>
      <c r="W27" s="20">
        <v>114459.35</v>
      </c>
      <c r="X27" s="8">
        <v>41807.57</v>
      </c>
      <c r="Y27" s="8">
        <v>108839.12</v>
      </c>
      <c r="Z27" s="15">
        <f t="shared" si="1"/>
        <v>471132.12999999995</v>
      </c>
      <c r="AA27" s="15">
        <f t="shared" si="0"/>
        <v>1309841.8900000001</v>
      </c>
    </row>
    <row r="28" spans="1:27" x14ac:dyDescent="0.25">
      <c r="A28" s="1" t="s">
        <v>25</v>
      </c>
      <c r="B28" s="13">
        <v>3040.73</v>
      </c>
      <c r="C28" s="13">
        <v>6153.15</v>
      </c>
      <c r="D28" s="13">
        <v>3134.11</v>
      </c>
      <c r="E28" s="13">
        <v>5861.39</v>
      </c>
      <c r="F28" s="8">
        <v>3136.8099999999995</v>
      </c>
      <c r="G28" s="8">
        <v>6018.7</v>
      </c>
      <c r="H28" s="8">
        <v>3021.84</v>
      </c>
      <c r="I28" s="8">
        <v>6119.19</v>
      </c>
      <c r="J28" s="8">
        <v>3099.66</v>
      </c>
      <c r="K28" s="8">
        <v>5776.85</v>
      </c>
      <c r="L28" s="23">
        <v>3099.66</v>
      </c>
      <c r="M28" s="23">
        <v>6243.24</v>
      </c>
      <c r="N28" s="8">
        <v>2868.66</v>
      </c>
      <c r="O28" s="8">
        <v>6006.92</v>
      </c>
      <c r="P28" s="8">
        <v>3020.53</v>
      </c>
      <c r="Q28" s="8">
        <v>6182.95</v>
      </c>
      <c r="R28" s="8">
        <v>3225.37</v>
      </c>
      <c r="S28" s="8">
        <v>6151.07</v>
      </c>
      <c r="T28" s="8">
        <v>2989.95</v>
      </c>
      <c r="U28" s="8">
        <v>6088.01</v>
      </c>
      <c r="V28" s="20">
        <v>2965.11</v>
      </c>
      <c r="W28" s="20">
        <v>6373.52</v>
      </c>
      <c r="X28" s="8">
        <v>3272.2</v>
      </c>
      <c r="Y28" s="8">
        <v>6210.67</v>
      </c>
      <c r="Z28" s="15">
        <f t="shared" si="1"/>
        <v>36874.62999999999</v>
      </c>
      <c r="AA28" s="15">
        <f t="shared" si="0"/>
        <v>73185.659999999989</v>
      </c>
    </row>
    <row r="29" spans="1:27" x14ac:dyDescent="0.25">
      <c r="A29" s="1" t="s">
        <v>26</v>
      </c>
      <c r="B29" s="13">
        <v>1484.88</v>
      </c>
      <c r="C29" s="13">
        <v>3169.78</v>
      </c>
      <c r="D29" s="13">
        <v>1530.49</v>
      </c>
      <c r="E29" s="13">
        <v>3143.45</v>
      </c>
      <c r="F29" s="8">
        <v>1531.8</v>
      </c>
      <c r="G29" s="8">
        <v>3156.6099999999997</v>
      </c>
      <c r="H29" s="8">
        <v>1475.66</v>
      </c>
      <c r="I29" s="8">
        <v>3198.2</v>
      </c>
      <c r="J29" s="8">
        <v>1513.66</v>
      </c>
      <c r="K29" s="8">
        <v>3151.07</v>
      </c>
      <c r="L29" s="23">
        <v>1513.66</v>
      </c>
      <c r="M29" s="23">
        <v>3207.9</v>
      </c>
      <c r="N29" s="8">
        <v>1400.86</v>
      </c>
      <c r="O29" s="8">
        <v>3207.9</v>
      </c>
      <c r="P29" s="8">
        <v>1475.02</v>
      </c>
      <c r="Q29" s="8">
        <v>3225.92</v>
      </c>
      <c r="R29" s="8">
        <v>1575.05</v>
      </c>
      <c r="S29" s="8">
        <v>3250.86</v>
      </c>
      <c r="T29" s="8">
        <v>1460.09</v>
      </c>
      <c r="U29" s="8">
        <v>3218.29</v>
      </c>
      <c r="V29" s="21">
        <v>1447.96</v>
      </c>
      <c r="W29" s="21">
        <v>3270.96</v>
      </c>
      <c r="X29" s="8">
        <v>1597.92</v>
      </c>
      <c r="Y29" s="8">
        <v>3247.4</v>
      </c>
      <c r="Z29" s="15">
        <f t="shared" si="1"/>
        <v>18007.050000000003</v>
      </c>
      <c r="AA29" s="15">
        <f t="shared" si="0"/>
        <v>38448.340000000004</v>
      </c>
    </row>
    <row r="30" spans="1:27" x14ac:dyDescent="0.25">
      <c r="A30" s="1" t="s">
        <v>27</v>
      </c>
      <c r="B30" s="13">
        <v>222.69</v>
      </c>
      <c r="C30" s="13">
        <v>295.91000000000003</v>
      </c>
      <c r="D30" s="13">
        <v>229.53</v>
      </c>
      <c r="E30" s="13">
        <v>285.52</v>
      </c>
      <c r="F30" s="8">
        <v>229.72000000000003</v>
      </c>
      <c r="G30" s="8">
        <v>288.28999999999996</v>
      </c>
      <c r="H30" s="8">
        <v>221.31</v>
      </c>
      <c r="I30" s="8">
        <v>295.91000000000003</v>
      </c>
      <c r="J30" s="8">
        <v>227.01</v>
      </c>
      <c r="K30" s="8">
        <v>281.36</v>
      </c>
      <c r="L30" s="23">
        <v>227.01</v>
      </c>
      <c r="M30" s="23">
        <v>297.99</v>
      </c>
      <c r="N30" s="8">
        <v>210.09</v>
      </c>
      <c r="O30" s="8">
        <v>283.44</v>
      </c>
      <c r="P30" s="8">
        <v>221.21</v>
      </c>
      <c r="Q30" s="8">
        <v>286.20999999999998</v>
      </c>
      <c r="R30" s="8">
        <v>236.22</v>
      </c>
      <c r="S30" s="8">
        <v>291.75</v>
      </c>
      <c r="T30" s="8">
        <v>218.97</v>
      </c>
      <c r="U30" s="8">
        <v>293.14</v>
      </c>
      <c r="V30" s="22">
        <v>217.16</v>
      </c>
      <c r="W30" s="22">
        <v>298.68</v>
      </c>
      <c r="X30" s="8">
        <v>239.65</v>
      </c>
      <c r="Y30" s="8">
        <v>302.14999999999998</v>
      </c>
      <c r="Z30" s="15">
        <f t="shared" si="1"/>
        <v>2700.5699999999997</v>
      </c>
      <c r="AA30" s="15">
        <f t="shared" si="0"/>
        <v>3500.35</v>
      </c>
    </row>
    <row r="31" spans="1:27" x14ac:dyDescent="0.25">
      <c r="A31" s="1" t="s">
        <v>28</v>
      </c>
      <c r="B31" s="13">
        <v>3706.43</v>
      </c>
      <c r="C31" s="13">
        <v>9161.4599999999991</v>
      </c>
      <c r="D31" s="13">
        <v>3820.26</v>
      </c>
      <c r="E31" s="13">
        <v>8895.35</v>
      </c>
      <c r="F31" s="8">
        <v>3823.54</v>
      </c>
      <c r="G31" s="8">
        <v>9052.66</v>
      </c>
      <c r="H31" s="8">
        <v>3683.41</v>
      </c>
      <c r="I31" s="8">
        <v>9139.98</v>
      </c>
      <c r="J31" s="8">
        <v>3778.27</v>
      </c>
      <c r="K31" s="8">
        <v>8812.8799999999992</v>
      </c>
      <c r="L31" s="23">
        <v>3778.27</v>
      </c>
      <c r="M31" s="23">
        <v>9404.7000000000007</v>
      </c>
      <c r="N31" s="8">
        <v>3496.69</v>
      </c>
      <c r="O31" s="8">
        <v>9022.17</v>
      </c>
      <c r="P31" s="8">
        <v>3681.81</v>
      </c>
      <c r="Q31" s="8">
        <v>9246.01</v>
      </c>
      <c r="R31" s="8">
        <v>3931.5</v>
      </c>
      <c r="S31" s="8">
        <v>9256.4</v>
      </c>
      <c r="T31" s="8">
        <v>3644.54</v>
      </c>
      <c r="U31" s="8">
        <v>8979.89</v>
      </c>
      <c r="V31" s="22">
        <v>3614.26</v>
      </c>
      <c r="W31" s="22">
        <v>9548.85</v>
      </c>
      <c r="X31" s="8">
        <v>3988.58</v>
      </c>
      <c r="Y31" s="8">
        <v>9269.57</v>
      </c>
      <c r="Z31" s="15">
        <f t="shared" si="1"/>
        <v>44947.560000000005</v>
      </c>
      <c r="AA31" s="15">
        <f t="shared" si="0"/>
        <v>109789.91999999998</v>
      </c>
    </row>
    <row r="32" spans="1:27" x14ac:dyDescent="0.25">
      <c r="A32" s="1" t="s">
        <v>29</v>
      </c>
      <c r="B32" s="13">
        <v>22121.7</v>
      </c>
      <c r="C32" s="13">
        <v>68536.14</v>
      </c>
      <c r="D32" s="13">
        <v>22801.06</v>
      </c>
      <c r="E32" s="13">
        <v>66972.91</v>
      </c>
      <c r="F32" s="8">
        <v>22820.65</v>
      </c>
      <c r="G32" s="8">
        <v>68050.12999999999</v>
      </c>
      <c r="H32" s="8">
        <v>21984.3</v>
      </c>
      <c r="I32" s="8">
        <v>68597.06</v>
      </c>
      <c r="J32" s="8">
        <v>22550.44</v>
      </c>
      <c r="K32" s="8">
        <v>66030.429999999993</v>
      </c>
      <c r="L32" s="23">
        <v>22550.44</v>
      </c>
      <c r="M32" s="23">
        <v>70922.11</v>
      </c>
      <c r="N32" s="8">
        <v>20869.89</v>
      </c>
      <c r="O32" s="8">
        <v>68329.48</v>
      </c>
      <c r="P32" s="8">
        <v>21974.77</v>
      </c>
      <c r="Q32" s="8">
        <v>69549.94</v>
      </c>
      <c r="R32" s="8">
        <v>23465.03</v>
      </c>
      <c r="S32" s="8">
        <v>69784.87</v>
      </c>
      <c r="T32" s="8">
        <v>21752.29</v>
      </c>
      <c r="U32" s="8">
        <v>64215.73</v>
      </c>
      <c r="V32" s="22">
        <v>21571.599999999999</v>
      </c>
      <c r="W32" s="22">
        <v>76508.59</v>
      </c>
      <c r="X32" s="8">
        <v>23805.7</v>
      </c>
      <c r="Y32" s="8">
        <v>70218.23</v>
      </c>
      <c r="Z32" s="15">
        <f t="shared" si="1"/>
        <v>268267.87</v>
      </c>
      <c r="AA32" s="15">
        <f t="shared" si="0"/>
        <v>827715.61999999988</v>
      </c>
    </row>
    <row r="33" spans="1:27" x14ac:dyDescent="0.25">
      <c r="A33" s="1" t="s">
        <v>30</v>
      </c>
      <c r="B33" s="13">
        <v>2702.41</v>
      </c>
      <c r="C33" s="13">
        <v>7055.34</v>
      </c>
      <c r="D33" s="13">
        <v>2785.4</v>
      </c>
      <c r="E33" s="13">
        <v>7036.03</v>
      </c>
      <c r="F33" s="8">
        <v>2787.8</v>
      </c>
      <c r="G33" s="8">
        <v>7061.65</v>
      </c>
      <c r="H33" s="8">
        <v>2685.63</v>
      </c>
      <c r="I33" s="8">
        <v>7043.55</v>
      </c>
      <c r="J33" s="8">
        <v>2754.79</v>
      </c>
      <c r="K33" s="8">
        <v>6919.61</v>
      </c>
      <c r="L33" s="23">
        <v>2754.79</v>
      </c>
      <c r="M33" s="23">
        <v>7071.03</v>
      </c>
      <c r="N33" s="8">
        <v>2549.4899999999998</v>
      </c>
      <c r="O33" s="8">
        <v>7000.58</v>
      </c>
      <c r="P33" s="8">
        <v>2684.46</v>
      </c>
      <c r="Q33" s="8">
        <v>7060.87</v>
      </c>
      <c r="R33" s="8">
        <v>2866.51</v>
      </c>
      <c r="S33" s="8">
        <v>7129.46</v>
      </c>
      <c r="T33" s="8">
        <v>2657.28</v>
      </c>
      <c r="U33" s="8">
        <v>7074.82</v>
      </c>
      <c r="V33" s="22">
        <v>2635.21</v>
      </c>
      <c r="W33" s="22">
        <v>7293.13</v>
      </c>
      <c r="X33" s="8">
        <v>2908.13</v>
      </c>
      <c r="Y33" s="8">
        <v>7199.58</v>
      </c>
      <c r="Z33" s="15">
        <f t="shared" si="1"/>
        <v>32771.9</v>
      </c>
      <c r="AA33" s="15">
        <f t="shared" si="0"/>
        <v>84945.650000000009</v>
      </c>
    </row>
    <row r="34" spans="1:27" x14ac:dyDescent="0.25">
      <c r="A34" s="1" t="s">
        <v>31</v>
      </c>
      <c r="B34" s="13">
        <v>1223.7</v>
      </c>
      <c r="C34" s="13">
        <v>3169.78</v>
      </c>
      <c r="D34" s="13">
        <v>1261.28</v>
      </c>
      <c r="E34" s="13">
        <v>3092.17</v>
      </c>
      <c r="F34" s="8">
        <v>1262.3700000000001</v>
      </c>
      <c r="G34" s="8">
        <v>3131.67</v>
      </c>
      <c r="H34" s="8">
        <v>1216.0999999999999</v>
      </c>
      <c r="I34" s="8">
        <v>3184.34</v>
      </c>
      <c r="J34" s="8">
        <v>1247.42</v>
      </c>
      <c r="K34" s="8">
        <v>3047.12</v>
      </c>
      <c r="L34" s="23">
        <v>1247.42</v>
      </c>
      <c r="M34" s="23">
        <v>3216.21</v>
      </c>
      <c r="N34" s="8">
        <v>1154.46</v>
      </c>
      <c r="O34" s="8">
        <v>3084.54</v>
      </c>
      <c r="P34" s="8">
        <v>1215.58</v>
      </c>
      <c r="Q34" s="8">
        <v>3160.77</v>
      </c>
      <c r="R34" s="8">
        <v>1298.01</v>
      </c>
      <c r="S34" s="8">
        <v>3209.28</v>
      </c>
      <c r="T34" s="8">
        <v>1203.27</v>
      </c>
      <c r="U34" s="8">
        <v>2992.37</v>
      </c>
      <c r="V34" s="22">
        <v>1193.27</v>
      </c>
      <c r="W34" s="22">
        <v>3428.96</v>
      </c>
      <c r="X34" s="8">
        <v>1316.86</v>
      </c>
      <c r="Y34" s="8">
        <v>3201.66</v>
      </c>
      <c r="Z34" s="15">
        <f t="shared" si="1"/>
        <v>14839.740000000002</v>
      </c>
      <c r="AA34" s="15">
        <f t="shared" si="0"/>
        <v>37918.869999999995</v>
      </c>
    </row>
    <row r="35" spans="1:27" x14ac:dyDescent="0.25">
      <c r="A35" s="1" t="s">
        <v>32</v>
      </c>
      <c r="B35" s="13">
        <v>1977.79</v>
      </c>
      <c r="C35" s="13">
        <v>4426.88</v>
      </c>
      <c r="D35" s="13">
        <v>2038.53</v>
      </c>
      <c r="E35" s="13">
        <v>4372.1400000000003</v>
      </c>
      <c r="F35" s="8">
        <v>2040.2799999999997</v>
      </c>
      <c r="G35" s="8">
        <v>4425.5</v>
      </c>
      <c r="H35" s="8">
        <v>1965.5</v>
      </c>
      <c r="I35" s="8">
        <v>4465.6899999999996</v>
      </c>
      <c r="J35" s="8">
        <v>2016.12</v>
      </c>
      <c r="K35" s="8">
        <v>4404.0200000000004</v>
      </c>
      <c r="L35" s="23">
        <v>2016.12</v>
      </c>
      <c r="M35" s="23">
        <v>4506.58</v>
      </c>
      <c r="N35" s="8">
        <v>1865.87</v>
      </c>
      <c r="O35" s="8">
        <v>4483.71</v>
      </c>
      <c r="P35" s="8">
        <v>1964.65</v>
      </c>
      <c r="Q35" s="8">
        <v>4523.21</v>
      </c>
      <c r="R35" s="8">
        <v>2097.89</v>
      </c>
      <c r="S35" s="8">
        <v>4600.83</v>
      </c>
      <c r="T35" s="8">
        <v>1944.76</v>
      </c>
      <c r="U35" s="8">
        <v>4380.45</v>
      </c>
      <c r="V35" s="22">
        <v>1928.61</v>
      </c>
      <c r="W35" s="22">
        <v>4627.8500000000004</v>
      </c>
      <c r="X35" s="8">
        <v>2128.35</v>
      </c>
      <c r="Y35" s="8">
        <v>4476.09</v>
      </c>
      <c r="Z35" s="15">
        <f t="shared" si="1"/>
        <v>23984.469999999998</v>
      </c>
      <c r="AA35" s="15">
        <f t="shared" si="0"/>
        <v>53692.95</v>
      </c>
    </row>
    <row r="36" spans="1:27" x14ac:dyDescent="0.25">
      <c r="A36" s="1" t="s">
        <v>33</v>
      </c>
      <c r="B36" s="13">
        <v>10732.51</v>
      </c>
      <c r="C36" s="13">
        <v>29415.65</v>
      </c>
      <c r="D36" s="13">
        <v>11062.11</v>
      </c>
      <c r="E36" s="13">
        <v>29214.799999999999</v>
      </c>
      <c r="F36" s="8">
        <v>11071.61</v>
      </c>
      <c r="G36" s="8">
        <v>29360.18</v>
      </c>
      <c r="H36" s="8">
        <v>10665.85</v>
      </c>
      <c r="I36" s="8">
        <v>29523.73</v>
      </c>
      <c r="J36" s="8">
        <v>10940.52</v>
      </c>
      <c r="K36" s="8">
        <v>29248.07</v>
      </c>
      <c r="L36" s="23">
        <v>10940.52</v>
      </c>
      <c r="M36" s="23">
        <v>29925.81</v>
      </c>
      <c r="N36" s="8">
        <v>10125.19</v>
      </c>
      <c r="O36" s="8">
        <v>29702.29</v>
      </c>
      <c r="P36" s="8">
        <v>10661.23</v>
      </c>
      <c r="Q36" s="8">
        <v>29873.93</v>
      </c>
      <c r="R36" s="8">
        <v>11384.24</v>
      </c>
      <c r="S36" s="8">
        <v>30324.95</v>
      </c>
      <c r="T36" s="8">
        <v>10553.29</v>
      </c>
      <c r="U36" s="8">
        <v>29922.95</v>
      </c>
      <c r="V36" s="22">
        <v>10465.629999999999</v>
      </c>
      <c r="W36" s="22">
        <v>30879.39</v>
      </c>
      <c r="X36" s="8">
        <v>11549.52</v>
      </c>
      <c r="Y36" s="8">
        <v>30413.69</v>
      </c>
      <c r="Z36" s="15">
        <f t="shared" si="1"/>
        <v>130152.22000000002</v>
      </c>
      <c r="AA36" s="15">
        <f t="shared" si="0"/>
        <v>357805.44</v>
      </c>
    </row>
    <row r="37" spans="1:27" x14ac:dyDescent="0.25">
      <c r="A37" s="1" t="s">
        <v>34</v>
      </c>
      <c r="B37" s="13">
        <v>1656.1</v>
      </c>
      <c r="C37" s="13">
        <v>3625.51</v>
      </c>
      <c r="D37" s="13">
        <v>1706.96</v>
      </c>
      <c r="E37" s="13">
        <v>3488.56</v>
      </c>
      <c r="F37" s="8">
        <v>1708.4300000000003</v>
      </c>
      <c r="G37" s="8">
        <v>3572.3799999999997</v>
      </c>
      <c r="H37" s="8">
        <v>1645.82</v>
      </c>
      <c r="I37" s="8">
        <v>3606.75</v>
      </c>
      <c r="J37" s="8">
        <v>1688.2</v>
      </c>
      <c r="K37" s="8">
        <v>3401.24</v>
      </c>
      <c r="L37" s="23">
        <v>1688.2</v>
      </c>
      <c r="M37" s="23">
        <v>3717.79</v>
      </c>
      <c r="N37" s="8">
        <v>1562.39</v>
      </c>
      <c r="O37" s="8">
        <v>3541.06</v>
      </c>
      <c r="P37" s="8">
        <v>1645.1</v>
      </c>
      <c r="Q37" s="8">
        <v>3590.82</v>
      </c>
      <c r="R37" s="8">
        <v>1756.67</v>
      </c>
      <c r="S37" s="8">
        <v>3588.71</v>
      </c>
      <c r="T37" s="8">
        <v>1628.45</v>
      </c>
      <c r="U37" s="8">
        <v>3521.78</v>
      </c>
      <c r="V37" s="18">
        <v>1614.92</v>
      </c>
      <c r="W37" s="18">
        <v>3751.21</v>
      </c>
      <c r="X37" s="8">
        <v>1782.17</v>
      </c>
      <c r="Y37" s="8">
        <v>3636.86</v>
      </c>
      <c r="Z37" s="15">
        <f t="shared" si="1"/>
        <v>20083.409999999996</v>
      </c>
      <c r="AA37" s="15">
        <f t="shared" si="0"/>
        <v>43042.67</v>
      </c>
    </row>
    <row r="38" spans="1:27" x14ac:dyDescent="0.25">
      <c r="A38" s="1" t="s">
        <v>35</v>
      </c>
      <c r="B38" s="13">
        <v>7499.82</v>
      </c>
      <c r="C38" s="13">
        <v>21257.08</v>
      </c>
      <c r="D38" s="13">
        <v>7730.14</v>
      </c>
      <c r="E38" s="13">
        <v>20637.54</v>
      </c>
      <c r="F38" s="8">
        <v>7736.7899999999991</v>
      </c>
      <c r="G38" s="8">
        <v>20853.059999999998</v>
      </c>
      <c r="H38" s="8">
        <v>7453.24</v>
      </c>
      <c r="I38" s="8">
        <v>21178.77</v>
      </c>
      <c r="J38" s="8">
        <v>7645.17</v>
      </c>
      <c r="K38" s="8">
        <v>20496.169999999998</v>
      </c>
      <c r="L38" s="24">
        <v>7645.17</v>
      </c>
      <c r="M38" s="24">
        <v>21667.34</v>
      </c>
      <c r="N38" s="8">
        <v>7075.42</v>
      </c>
      <c r="O38" s="8">
        <v>21042.95</v>
      </c>
      <c r="P38" s="8">
        <v>7450.01</v>
      </c>
      <c r="Q38" s="8">
        <v>21324.3</v>
      </c>
      <c r="R38" s="8">
        <v>7955.24</v>
      </c>
      <c r="S38" s="8">
        <v>21469.83</v>
      </c>
      <c r="T38" s="8">
        <v>7374.58</v>
      </c>
      <c r="U38" s="8">
        <v>21057.5</v>
      </c>
      <c r="V38" s="19">
        <v>7313.32</v>
      </c>
      <c r="W38" s="19">
        <v>22292.42</v>
      </c>
      <c r="X38" s="8">
        <v>8070.74</v>
      </c>
      <c r="Y38" s="8">
        <v>21443.5</v>
      </c>
      <c r="Z38" s="15">
        <f t="shared" si="1"/>
        <v>90949.64</v>
      </c>
      <c r="AA38" s="15">
        <f t="shared" si="0"/>
        <v>254720.45999999996</v>
      </c>
    </row>
    <row r="39" spans="1:27" x14ac:dyDescent="0.25">
      <c r="A39" s="1" t="s">
        <v>36</v>
      </c>
      <c r="B39" s="13">
        <v>8815.5400000000009</v>
      </c>
      <c r="C39" s="13">
        <v>27541.19</v>
      </c>
      <c r="D39" s="13">
        <v>9086.27</v>
      </c>
      <c r="E39" s="13">
        <v>27275.09</v>
      </c>
      <c r="F39" s="8">
        <v>9094.0800000000017</v>
      </c>
      <c r="G39" s="8">
        <v>27480.22</v>
      </c>
      <c r="H39" s="8">
        <v>8760.7900000000009</v>
      </c>
      <c r="I39" s="8">
        <v>27669.41</v>
      </c>
      <c r="J39" s="8">
        <v>8986.4</v>
      </c>
      <c r="K39" s="8">
        <v>27244.6</v>
      </c>
      <c r="L39" s="23">
        <v>8986.4</v>
      </c>
      <c r="M39" s="23">
        <v>27954.23</v>
      </c>
      <c r="N39" s="8">
        <v>8316.69</v>
      </c>
      <c r="O39" s="8">
        <v>27575.86</v>
      </c>
      <c r="P39" s="8">
        <v>8756.99</v>
      </c>
      <c r="Q39" s="8">
        <v>27715.15</v>
      </c>
      <c r="R39" s="8">
        <v>9350.86</v>
      </c>
      <c r="S39" s="8">
        <v>28227.27</v>
      </c>
      <c r="T39" s="8">
        <v>8668.34</v>
      </c>
      <c r="U39" s="8">
        <v>26938.99</v>
      </c>
      <c r="V39" s="22">
        <v>8596.33</v>
      </c>
      <c r="W39" s="22">
        <v>29868.3</v>
      </c>
      <c r="X39" s="8">
        <v>9486.6200000000008</v>
      </c>
      <c r="Y39" s="8">
        <v>28654.16</v>
      </c>
      <c r="Z39" s="15">
        <f t="shared" si="1"/>
        <v>106905.31000000001</v>
      </c>
      <c r="AA39" s="15">
        <f t="shared" si="0"/>
        <v>334144.46999999997</v>
      </c>
    </row>
    <row r="40" spans="1:27" x14ac:dyDescent="0.25">
      <c r="A40" s="1" t="s">
        <v>37</v>
      </c>
      <c r="B40" s="13">
        <v>12712.36</v>
      </c>
      <c r="C40" s="13">
        <v>32518.76</v>
      </c>
      <c r="D40" s="13">
        <v>13102.76</v>
      </c>
      <c r="E40" s="13">
        <v>30755.34</v>
      </c>
      <c r="F40" s="8">
        <v>13114.02</v>
      </c>
      <c r="G40" s="8">
        <v>31676.280000000002</v>
      </c>
      <c r="H40" s="8">
        <v>12633.4</v>
      </c>
      <c r="I40" s="8">
        <v>32335.06</v>
      </c>
      <c r="J40" s="8">
        <v>12958.74</v>
      </c>
      <c r="K40" s="8">
        <v>30127.48</v>
      </c>
      <c r="L40" s="24">
        <v>12958.74</v>
      </c>
      <c r="M40" s="24">
        <v>32909.61</v>
      </c>
      <c r="N40" s="8">
        <v>11993</v>
      </c>
      <c r="O40" s="8">
        <v>30763.48</v>
      </c>
      <c r="P40" s="8">
        <v>12627.92</v>
      </c>
      <c r="Q40" s="8">
        <v>31693.360000000001</v>
      </c>
      <c r="R40" s="8">
        <v>13484.31</v>
      </c>
      <c r="S40" s="8">
        <v>31983.68</v>
      </c>
      <c r="T40" s="8">
        <v>12500.08</v>
      </c>
      <c r="U40" s="8">
        <v>30785.09</v>
      </c>
      <c r="V40" s="17">
        <v>12396.24</v>
      </c>
      <c r="W40" s="17">
        <v>33191.24</v>
      </c>
      <c r="X40" s="8">
        <v>13680.08</v>
      </c>
      <c r="Y40" s="8">
        <v>31988.19</v>
      </c>
      <c r="Z40" s="15">
        <f t="shared" si="1"/>
        <v>154161.65</v>
      </c>
      <c r="AA40" s="15">
        <f t="shared" si="0"/>
        <v>380727.57000000007</v>
      </c>
    </row>
    <row r="41" spans="1:27" x14ac:dyDescent="0.25">
      <c r="A41" s="1" t="s">
        <v>38</v>
      </c>
      <c r="B41" s="13">
        <v>2047.79</v>
      </c>
      <c r="C41" s="13">
        <v>5654.19</v>
      </c>
      <c r="D41" s="13">
        <v>2110.6799999999998</v>
      </c>
      <c r="E41" s="13">
        <v>5496.18</v>
      </c>
      <c r="F41" s="8">
        <v>2112.4899999999998</v>
      </c>
      <c r="G41" s="8">
        <v>5564.1</v>
      </c>
      <c r="H41" s="8">
        <v>2035.08</v>
      </c>
      <c r="I41" s="8">
        <v>5618.84</v>
      </c>
      <c r="J41" s="8">
        <v>2087.48</v>
      </c>
      <c r="K41" s="8">
        <v>5458.76</v>
      </c>
      <c r="L41" s="24">
        <v>2087.48</v>
      </c>
      <c r="M41" s="24">
        <v>5707.55</v>
      </c>
      <c r="N41" s="8">
        <v>1931.92</v>
      </c>
      <c r="O41" s="8">
        <v>5515.59</v>
      </c>
      <c r="P41" s="8">
        <v>2034.19</v>
      </c>
      <c r="Q41" s="8">
        <v>5658.35</v>
      </c>
      <c r="R41" s="8">
        <v>2172.15</v>
      </c>
      <c r="S41" s="8">
        <v>5708.24</v>
      </c>
      <c r="T41" s="8">
        <v>2013.6</v>
      </c>
      <c r="U41" s="8">
        <v>5373.52</v>
      </c>
      <c r="V41" s="17">
        <v>1996.87</v>
      </c>
      <c r="W41" s="17">
        <v>6049.2</v>
      </c>
      <c r="X41" s="8">
        <v>2203.6799999999998</v>
      </c>
      <c r="Y41" s="8">
        <v>5684.68</v>
      </c>
      <c r="Z41" s="15">
        <f t="shared" si="1"/>
        <v>24833.409999999996</v>
      </c>
      <c r="AA41" s="15">
        <f t="shared" si="0"/>
        <v>67489.200000000012</v>
      </c>
    </row>
    <row r="42" spans="1:27" x14ac:dyDescent="0.25">
      <c r="A42" s="1" t="s">
        <v>39</v>
      </c>
      <c r="B42" s="13">
        <v>3770.42</v>
      </c>
      <c r="C42" s="13">
        <v>8110.18</v>
      </c>
      <c r="D42" s="13">
        <v>3886.21</v>
      </c>
      <c r="E42" s="13">
        <v>7880.1</v>
      </c>
      <c r="F42" s="8">
        <v>3889.55</v>
      </c>
      <c r="G42" s="8">
        <v>8028.4</v>
      </c>
      <c r="H42" s="8">
        <v>3747</v>
      </c>
      <c r="I42" s="8">
        <v>8161.46</v>
      </c>
      <c r="J42" s="8">
        <v>3843.49</v>
      </c>
      <c r="K42" s="8">
        <v>7760.21</v>
      </c>
      <c r="L42" s="23">
        <v>3843.49</v>
      </c>
      <c r="M42" s="23">
        <v>8295.2099999999991</v>
      </c>
      <c r="N42" s="8">
        <v>3557.06</v>
      </c>
      <c r="O42" s="8">
        <v>7952.18</v>
      </c>
      <c r="P42" s="8">
        <v>3745.38</v>
      </c>
      <c r="Q42" s="8">
        <v>8145.52</v>
      </c>
      <c r="R42" s="8">
        <v>3999.38</v>
      </c>
      <c r="S42" s="8">
        <v>8184.33</v>
      </c>
      <c r="T42" s="8">
        <v>3707.46</v>
      </c>
      <c r="U42" s="8">
        <v>7893.96</v>
      </c>
      <c r="V42" s="22">
        <v>3676.66</v>
      </c>
      <c r="W42" s="22">
        <v>8519.0499999999993</v>
      </c>
      <c r="X42" s="8">
        <v>4057.44</v>
      </c>
      <c r="Y42" s="8">
        <v>8313.92</v>
      </c>
      <c r="Z42" s="15">
        <f t="shared" si="1"/>
        <v>45723.539999999994</v>
      </c>
      <c r="AA42" s="15">
        <f t="shared" si="0"/>
        <v>97244.52</v>
      </c>
    </row>
    <row r="43" spans="1:27" x14ac:dyDescent="0.25">
      <c r="A43" s="1" t="s">
        <v>40</v>
      </c>
      <c r="B43" s="13">
        <v>13131.93</v>
      </c>
      <c r="C43" s="13">
        <v>40604.949999999997</v>
      </c>
      <c r="D43" s="13">
        <v>13535.21</v>
      </c>
      <c r="E43" s="13">
        <v>39468.43</v>
      </c>
      <c r="F43" s="8">
        <v>13546.84</v>
      </c>
      <c r="G43" s="8">
        <v>40080.35</v>
      </c>
      <c r="H43" s="8">
        <v>13050.36</v>
      </c>
      <c r="I43" s="8">
        <v>40077.58</v>
      </c>
      <c r="J43" s="8">
        <v>13386.44</v>
      </c>
      <c r="K43" s="8">
        <v>39198.160000000003</v>
      </c>
      <c r="L43" s="24">
        <v>13386.44</v>
      </c>
      <c r="M43" s="24">
        <v>41343.69</v>
      </c>
      <c r="N43" s="8">
        <v>12388.82</v>
      </c>
      <c r="O43" s="8">
        <v>39725.53</v>
      </c>
      <c r="P43" s="8">
        <v>13044.71</v>
      </c>
      <c r="Q43" s="8">
        <v>40365.86</v>
      </c>
      <c r="R43" s="8">
        <v>13929.36</v>
      </c>
      <c r="S43" s="8">
        <v>40970.85</v>
      </c>
      <c r="T43" s="8">
        <v>12912.64</v>
      </c>
      <c r="U43" s="8">
        <v>39303.5</v>
      </c>
      <c r="V43" s="17">
        <v>12805.38</v>
      </c>
      <c r="W43" s="17">
        <v>41778.199999999997</v>
      </c>
      <c r="X43" s="8">
        <v>14131.59</v>
      </c>
      <c r="Y43" s="8">
        <v>39180.14</v>
      </c>
      <c r="Z43" s="15">
        <f t="shared" si="1"/>
        <v>159249.72</v>
      </c>
      <c r="AA43" s="15">
        <f t="shared" si="0"/>
        <v>482097.24</v>
      </c>
    </row>
    <row r="44" spans="1:27" x14ac:dyDescent="0.25">
      <c r="A44" s="1" t="s">
        <v>41</v>
      </c>
      <c r="B44" s="13">
        <v>5118.62</v>
      </c>
      <c r="C44" s="13">
        <v>10977.12</v>
      </c>
      <c r="D44" s="13">
        <v>5275.81</v>
      </c>
      <c r="E44" s="13">
        <v>10778.92</v>
      </c>
      <c r="F44" s="8">
        <v>5280.35</v>
      </c>
      <c r="G44" s="8">
        <v>10816.34</v>
      </c>
      <c r="H44" s="8">
        <v>5086.82</v>
      </c>
      <c r="I44" s="8">
        <v>10835.06</v>
      </c>
      <c r="J44" s="8">
        <v>5217.82</v>
      </c>
      <c r="K44" s="8">
        <v>10611.91</v>
      </c>
      <c r="L44" s="24">
        <v>5217.82</v>
      </c>
      <c r="M44" s="24">
        <v>10984.74</v>
      </c>
      <c r="N44" s="8">
        <v>4828.97</v>
      </c>
      <c r="O44" s="8">
        <v>10873.86</v>
      </c>
      <c r="P44" s="8">
        <v>5084.62</v>
      </c>
      <c r="Q44" s="8">
        <v>11102.55</v>
      </c>
      <c r="R44" s="8">
        <v>5429.44</v>
      </c>
      <c r="S44" s="8">
        <v>11044.34</v>
      </c>
      <c r="T44" s="8">
        <v>5033.1400000000003</v>
      </c>
      <c r="U44" s="8">
        <v>10557.16</v>
      </c>
      <c r="V44" s="17">
        <v>4991.33</v>
      </c>
      <c r="W44" s="17">
        <v>11462.22</v>
      </c>
      <c r="X44" s="8">
        <v>5508.27</v>
      </c>
      <c r="Y44" s="8">
        <v>11009.69</v>
      </c>
      <c r="Z44" s="15">
        <f t="shared" si="1"/>
        <v>62073.010000000009</v>
      </c>
      <c r="AA44" s="15">
        <f t="shared" si="0"/>
        <v>131053.91000000002</v>
      </c>
    </row>
    <row r="45" spans="1:27" x14ac:dyDescent="0.25">
      <c r="A45" s="1" t="s">
        <v>42</v>
      </c>
      <c r="B45" s="13">
        <v>5522.82</v>
      </c>
      <c r="C45" s="13">
        <v>16200.26</v>
      </c>
      <c r="D45" s="13">
        <v>5692.43</v>
      </c>
      <c r="E45" s="13">
        <v>15810.8</v>
      </c>
      <c r="F45" s="8">
        <v>5697.32</v>
      </c>
      <c r="G45" s="8">
        <v>15977.809999999998</v>
      </c>
      <c r="H45" s="8">
        <v>5488.52</v>
      </c>
      <c r="I45" s="8">
        <v>16184.32</v>
      </c>
      <c r="J45" s="8">
        <v>5629.86</v>
      </c>
      <c r="K45" s="8">
        <v>15590.42</v>
      </c>
      <c r="L45" s="23">
        <v>5629.86</v>
      </c>
      <c r="M45" s="23">
        <v>16446.28</v>
      </c>
      <c r="N45" s="8">
        <v>5210.3</v>
      </c>
      <c r="O45" s="8">
        <v>15948.7</v>
      </c>
      <c r="P45" s="8">
        <v>5486.14</v>
      </c>
      <c r="Q45" s="8">
        <v>16171.16</v>
      </c>
      <c r="R45" s="8">
        <v>5858.19</v>
      </c>
      <c r="S45" s="8">
        <v>16325</v>
      </c>
      <c r="T45" s="8">
        <v>5430.6</v>
      </c>
      <c r="U45" s="8">
        <v>15198.88</v>
      </c>
      <c r="V45" s="15">
        <v>5385.49</v>
      </c>
      <c r="W45" s="15">
        <v>17537.060000000001</v>
      </c>
      <c r="X45" s="8">
        <v>5943.24</v>
      </c>
      <c r="Y45" s="8">
        <v>16304.21</v>
      </c>
      <c r="Z45" s="15">
        <f t="shared" si="1"/>
        <v>66974.77</v>
      </c>
      <c r="AA45" s="15">
        <f t="shared" si="0"/>
        <v>193694.9</v>
      </c>
    </row>
    <row r="46" spans="1:27" x14ac:dyDescent="0.25">
      <c r="A46" s="1" t="s">
        <v>43</v>
      </c>
      <c r="B46" s="13">
        <v>9468.26</v>
      </c>
      <c r="C46" s="13">
        <v>26532.89</v>
      </c>
      <c r="D46" s="13">
        <v>9759.0300000000007</v>
      </c>
      <c r="E46" s="13">
        <v>25499.63</v>
      </c>
      <c r="F46" s="8">
        <v>9767.4199999999983</v>
      </c>
      <c r="G46" s="8">
        <v>26115.7</v>
      </c>
      <c r="H46" s="8">
        <v>9409.4500000000007</v>
      </c>
      <c r="I46" s="8">
        <v>26442.11</v>
      </c>
      <c r="J46" s="8">
        <v>9651.77</v>
      </c>
      <c r="K46" s="8">
        <v>25428.25</v>
      </c>
      <c r="L46" s="23">
        <v>9651.77</v>
      </c>
      <c r="M46" s="23">
        <v>26867.61</v>
      </c>
      <c r="N46" s="8">
        <v>8932.48</v>
      </c>
      <c r="O46" s="8">
        <v>25758.12</v>
      </c>
      <c r="P46" s="8">
        <v>9405.3700000000008</v>
      </c>
      <c r="Q46" s="8">
        <v>26492.7</v>
      </c>
      <c r="R46" s="8">
        <v>10043.219999999999</v>
      </c>
      <c r="S46" s="8">
        <v>26362.41</v>
      </c>
      <c r="T46" s="8">
        <v>9310.15</v>
      </c>
      <c r="U46" s="8">
        <v>25753.27</v>
      </c>
      <c r="V46" s="15">
        <v>9232.82</v>
      </c>
      <c r="W46" s="15">
        <v>27391.52</v>
      </c>
      <c r="X46" s="8">
        <v>10189.02</v>
      </c>
      <c r="Y46" s="8">
        <v>26040.86</v>
      </c>
      <c r="Z46" s="15">
        <f t="shared" si="1"/>
        <v>114820.76</v>
      </c>
      <c r="AA46" s="15">
        <f t="shared" si="0"/>
        <v>314685.07</v>
      </c>
    </row>
    <row r="47" spans="1:27" x14ac:dyDescent="0.25">
      <c r="A47" s="1" t="s">
        <v>44</v>
      </c>
      <c r="B47" s="13">
        <v>15078.99</v>
      </c>
      <c r="C47" s="13">
        <v>58712.35</v>
      </c>
      <c r="D47" s="13">
        <v>15542.06</v>
      </c>
      <c r="E47" s="13">
        <v>57240.41</v>
      </c>
      <c r="F47" s="8">
        <v>15555.419999999998</v>
      </c>
      <c r="G47" s="8">
        <v>58140.619999999995</v>
      </c>
      <c r="H47" s="8">
        <v>14985.33</v>
      </c>
      <c r="I47" s="8">
        <v>59054.69</v>
      </c>
      <c r="J47" s="8">
        <v>15371.23</v>
      </c>
      <c r="K47" s="8">
        <v>57077.56</v>
      </c>
      <c r="L47" s="23">
        <v>15371.23</v>
      </c>
      <c r="M47" s="23">
        <v>60039.44</v>
      </c>
      <c r="N47" s="8">
        <v>14225.71</v>
      </c>
      <c r="O47" s="8">
        <v>57914.01</v>
      </c>
      <c r="P47" s="8">
        <v>14978.84</v>
      </c>
      <c r="Q47" s="8">
        <v>58866.89</v>
      </c>
      <c r="R47" s="8">
        <v>15994.65</v>
      </c>
      <c r="S47" s="8">
        <v>59579.98</v>
      </c>
      <c r="T47" s="8">
        <v>14827.19</v>
      </c>
      <c r="U47" s="8">
        <v>58064.39</v>
      </c>
      <c r="V47" s="13">
        <v>14704.02</v>
      </c>
      <c r="W47" s="13">
        <v>62110.13</v>
      </c>
      <c r="X47" s="8">
        <v>16226.86</v>
      </c>
      <c r="Y47" s="8">
        <v>60181.51</v>
      </c>
      <c r="Z47" s="15">
        <f t="shared" si="1"/>
        <v>182861.52999999997</v>
      </c>
      <c r="AA47" s="15">
        <f t="shared" si="0"/>
        <v>706981.9800000001</v>
      </c>
    </row>
    <row r="48" spans="1:27" x14ac:dyDescent="0.25">
      <c r="A48" s="1" t="s">
        <v>45</v>
      </c>
      <c r="B48" s="13">
        <v>4290.41</v>
      </c>
      <c r="C48" s="13">
        <v>11773.38</v>
      </c>
      <c r="D48" s="13">
        <v>4422.17</v>
      </c>
      <c r="E48" s="13">
        <v>11625.77</v>
      </c>
      <c r="F48" s="8">
        <v>4425.97</v>
      </c>
      <c r="G48" s="8">
        <v>11738.029999999999</v>
      </c>
      <c r="H48" s="8">
        <v>4263.76</v>
      </c>
      <c r="I48" s="8">
        <v>11832.98</v>
      </c>
      <c r="J48" s="8">
        <v>4373.5600000000004</v>
      </c>
      <c r="K48" s="8">
        <v>11647.25</v>
      </c>
      <c r="L48" s="23">
        <v>4373.5600000000004</v>
      </c>
      <c r="M48" s="23">
        <v>11965.34</v>
      </c>
      <c r="N48" s="8">
        <v>4047.62</v>
      </c>
      <c r="O48" s="8">
        <v>11836.44</v>
      </c>
      <c r="P48" s="8">
        <v>4261.91</v>
      </c>
      <c r="Q48" s="8">
        <v>11939.7</v>
      </c>
      <c r="R48" s="8">
        <v>4550.9399999999996</v>
      </c>
      <c r="S48" s="8">
        <v>11957.02</v>
      </c>
      <c r="T48" s="8">
        <v>4218.76</v>
      </c>
      <c r="U48" s="8">
        <v>11532.21</v>
      </c>
      <c r="V48" s="13">
        <v>4183.72</v>
      </c>
      <c r="W48" s="13">
        <v>12574.49</v>
      </c>
      <c r="X48" s="8">
        <v>4617.01</v>
      </c>
      <c r="Y48" s="8">
        <v>12036.72</v>
      </c>
      <c r="Z48" s="15">
        <f t="shared" si="1"/>
        <v>52029.390000000007</v>
      </c>
      <c r="AA48" s="15">
        <f t="shared" si="0"/>
        <v>142459.32999999999</v>
      </c>
    </row>
    <row r="49" spans="1:27" x14ac:dyDescent="0.25">
      <c r="A49" s="1" t="s">
        <v>46</v>
      </c>
      <c r="B49" s="13">
        <v>5883.15</v>
      </c>
      <c r="C49" s="13">
        <v>14677.74</v>
      </c>
      <c r="D49" s="13">
        <v>6063.83</v>
      </c>
      <c r="E49" s="13">
        <v>12993.75</v>
      </c>
      <c r="F49" s="8">
        <v>6069.0299999999988</v>
      </c>
      <c r="G49" s="8">
        <v>13331.240000000002</v>
      </c>
      <c r="H49" s="8">
        <v>5846.61</v>
      </c>
      <c r="I49" s="8">
        <v>13688.83</v>
      </c>
      <c r="J49" s="8">
        <v>5997.18</v>
      </c>
      <c r="K49" s="8">
        <v>11916.83</v>
      </c>
      <c r="L49" s="23">
        <v>5997.18</v>
      </c>
      <c r="M49" s="23">
        <v>14582.11</v>
      </c>
      <c r="N49" s="8">
        <v>5550.24</v>
      </c>
      <c r="O49" s="8">
        <v>13280.65</v>
      </c>
      <c r="P49" s="8">
        <v>5844.08</v>
      </c>
      <c r="Q49" s="8">
        <v>13179.47</v>
      </c>
      <c r="R49" s="8">
        <v>6240.41</v>
      </c>
      <c r="S49" s="8">
        <v>13808.03</v>
      </c>
      <c r="T49" s="8">
        <v>5784.91</v>
      </c>
      <c r="U49" s="8">
        <v>12269.57</v>
      </c>
      <c r="V49" s="13">
        <v>5736.86</v>
      </c>
      <c r="W49" s="13">
        <v>15002.76</v>
      </c>
      <c r="X49" s="8">
        <v>6331</v>
      </c>
      <c r="Y49" s="8">
        <v>12313.22</v>
      </c>
      <c r="Z49" s="15">
        <f t="shared" si="1"/>
        <v>71344.479999999996</v>
      </c>
      <c r="AA49" s="15">
        <f t="shared" si="0"/>
        <v>161044.20000000001</v>
      </c>
    </row>
    <row r="50" spans="1:27" x14ac:dyDescent="0.25">
      <c r="A50" s="1" t="s">
        <v>47</v>
      </c>
      <c r="B50" s="13">
        <v>5858.6</v>
      </c>
      <c r="C50" s="13">
        <v>16362.42</v>
      </c>
      <c r="D50" s="13">
        <v>6038.52</v>
      </c>
      <c r="E50" s="13">
        <v>15911.28</v>
      </c>
      <c r="F50" s="8">
        <v>6043.7100000000009</v>
      </c>
      <c r="G50" s="8">
        <v>16137.2</v>
      </c>
      <c r="H50" s="8">
        <v>5822.22</v>
      </c>
      <c r="I50" s="8">
        <v>16385.29</v>
      </c>
      <c r="J50" s="8">
        <v>5972.15</v>
      </c>
      <c r="K50" s="8">
        <v>15661.8</v>
      </c>
      <c r="L50" s="23">
        <v>5972.15</v>
      </c>
      <c r="M50" s="23">
        <v>16642.400000000001</v>
      </c>
      <c r="N50" s="8">
        <v>5527.08</v>
      </c>
      <c r="O50" s="8">
        <v>15956.33</v>
      </c>
      <c r="P50" s="8">
        <v>5819.69</v>
      </c>
      <c r="Q50" s="8">
        <v>16406.78</v>
      </c>
      <c r="R50" s="8">
        <v>6214.36</v>
      </c>
      <c r="S50" s="8">
        <v>16462.91</v>
      </c>
      <c r="T50" s="8">
        <v>5760.77</v>
      </c>
      <c r="U50" s="8">
        <v>16016.62</v>
      </c>
      <c r="V50" s="13">
        <v>5712.92</v>
      </c>
      <c r="W50" s="13">
        <v>17100.47</v>
      </c>
      <c r="X50" s="8">
        <v>6304.59</v>
      </c>
      <c r="Y50" s="8">
        <v>16711</v>
      </c>
      <c r="Z50" s="15">
        <f t="shared" si="1"/>
        <v>71046.760000000009</v>
      </c>
      <c r="AA50" s="15">
        <f t="shared" si="0"/>
        <v>195754.5</v>
      </c>
    </row>
    <row r="51" spans="1:27" x14ac:dyDescent="0.25">
      <c r="A51" s="1" t="s">
        <v>48</v>
      </c>
      <c r="B51" s="13">
        <v>1730.39</v>
      </c>
      <c r="C51" s="13">
        <v>4196.12</v>
      </c>
      <c r="D51" s="13">
        <v>1783.53</v>
      </c>
      <c r="E51" s="13">
        <v>4078.31</v>
      </c>
      <c r="F51" s="8">
        <v>1785.05</v>
      </c>
      <c r="G51" s="8">
        <v>4135.82</v>
      </c>
      <c r="H51" s="8">
        <v>1719.64</v>
      </c>
      <c r="I51" s="8">
        <v>4181.5600000000004</v>
      </c>
      <c r="J51" s="8">
        <v>1763.92</v>
      </c>
      <c r="K51" s="8">
        <v>4002.77</v>
      </c>
      <c r="L51" s="24">
        <v>1763.92</v>
      </c>
      <c r="M51" s="24">
        <v>4252.9399999999996</v>
      </c>
      <c r="N51" s="8">
        <v>1632.47</v>
      </c>
      <c r="O51" s="8">
        <v>4058.21</v>
      </c>
      <c r="P51" s="8">
        <v>1718.89</v>
      </c>
      <c r="Q51" s="8">
        <v>4169.09</v>
      </c>
      <c r="R51" s="8">
        <v>1835.46</v>
      </c>
      <c r="S51" s="8">
        <v>4171.17</v>
      </c>
      <c r="T51" s="8">
        <v>1701.49</v>
      </c>
      <c r="U51" s="8">
        <v>3995.84</v>
      </c>
      <c r="V51" s="8">
        <v>1687.36</v>
      </c>
      <c r="W51" s="8">
        <v>4361.74</v>
      </c>
      <c r="X51" s="8">
        <v>1862.11</v>
      </c>
      <c r="Y51" s="8">
        <v>4119.8900000000003</v>
      </c>
      <c r="Z51" s="15">
        <f t="shared" si="1"/>
        <v>20984.230000000003</v>
      </c>
      <c r="AA51" s="15">
        <f t="shared" si="0"/>
        <v>49723.46</v>
      </c>
    </row>
    <row r="52" spans="1:27" x14ac:dyDescent="0.25">
      <c r="A52" s="1" t="s">
        <v>49</v>
      </c>
      <c r="B52" s="13">
        <v>4700.3100000000004</v>
      </c>
      <c r="C52" s="13">
        <v>12307.68</v>
      </c>
      <c r="D52" s="13">
        <v>4844.66</v>
      </c>
      <c r="E52" s="13">
        <v>11865.55</v>
      </c>
      <c r="F52" s="8">
        <v>4848.82</v>
      </c>
      <c r="G52" s="8">
        <v>12162.15</v>
      </c>
      <c r="H52" s="8">
        <v>4671.12</v>
      </c>
      <c r="I52" s="8">
        <v>12306.29</v>
      </c>
      <c r="J52" s="8">
        <v>4791.41</v>
      </c>
      <c r="K52" s="8">
        <v>11823.97</v>
      </c>
      <c r="L52" s="24">
        <v>4791.41</v>
      </c>
      <c r="M52" s="24">
        <v>12613.99</v>
      </c>
      <c r="N52" s="8">
        <v>4434.34</v>
      </c>
      <c r="O52" s="8">
        <v>12161.46</v>
      </c>
      <c r="P52" s="8">
        <v>4669.1000000000004</v>
      </c>
      <c r="Q52" s="8">
        <v>12444.89</v>
      </c>
      <c r="R52" s="8">
        <v>4985.74</v>
      </c>
      <c r="S52" s="8">
        <v>12543.3</v>
      </c>
      <c r="T52" s="8">
        <v>4621.83</v>
      </c>
      <c r="U52" s="8">
        <v>12297.98</v>
      </c>
      <c r="V52" s="8">
        <v>4583.43</v>
      </c>
      <c r="W52" s="8">
        <v>12992.36</v>
      </c>
      <c r="X52" s="8">
        <v>5058.12</v>
      </c>
      <c r="Y52" s="8">
        <v>12670.81</v>
      </c>
      <c r="Z52" s="15">
        <f t="shared" si="1"/>
        <v>57000.29</v>
      </c>
      <c r="AA52" s="15">
        <f t="shared" si="0"/>
        <v>148190.43</v>
      </c>
    </row>
    <row r="53" spans="1:27" x14ac:dyDescent="0.25">
      <c r="A53" s="1" t="s">
        <v>50</v>
      </c>
      <c r="B53" s="13">
        <v>3440.18</v>
      </c>
      <c r="C53" s="13">
        <v>9081.07</v>
      </c>
      <c r="D53" s="13">
        <v>3545.83</v>
      </c>
      <c r="E53" s="13">
        <v>8726.26</v>
      </c>
      <c r="F53" s="8">
        <v>3548.87</v>
      </c>
      <c r="G53" s="8">
        <v>8921.68</v>
      </c>
      <c r="H53" s="8">
        <v>3418.81</v>
      </c>
      <c r="I53" s="8">
        <v>9023.5499999999993</v>
      </c>
      <c r="J53" s="8">
        <v>3506.86</v>
      </c>
      <c r="K53" s="8">
        <v>8627.85</v>
      </c>
      <c r="L53" s="24">
        <v>3506.86</v>
      </c>
      <c r="M53" s="24">
        <v>9159.3799999999992</v>
      </c>
      <c r="N53" s="8">
        <v>3245.51</v>
      </c>
      <c r="O53" s="8">
        <v>8777.5400000000009</v>
      </c>
      <c r="P53" s="8">
        <v>3417.33</v>
      </c>
      <c r="Q53" s="8">
        <v>8969.5</v>
      </c>
      <c r="R53" s="8">
        <v>3649.08</v>
      </c>
      <c r="S53" s="8">
        <v>9075.52</v>
      </c>
      <c r="T53" s="8">
        <v>3382.73</v>
      </c>
      <c r="U53" s="8">
        <v>8846.84</v>
      </c>
      <c r="V53" s="8">
        <v>3354.64</v>
      </c>
      <c r="W53" s="8">
        <v>9311.15</v>
      </c>
      <c r="X53" s="8">
        <v>3702.06</v>
      </c>
      <c r="Y53" s="8">
        <v>9038.7999999999993</v>
      </c>
      <c r="Z53" s="15">
        <f t="shared" si="1"/>
        <v>41718.76</v>
      </c>
      <c r="AA53" s="15">
        <f t="shared" si="0"/>
        <v>107559.13999999998</v>
      </c>
    </row>
    <row r="54" spans="1:27" x14ac:dyDescent="0.25">
      <c r="A54" s="1" t="s">
        <v>51</v>
      </c>
      <c r="B54" s="13">
        <v>1828.59</v>
      </c>
      <c r="C54" s="13">
        <v>4390.8500000000004</v>
      </c>
      <c r="D54" s="13">
        <v>1884.74</v>
      </c>
      <c r="E54" s="13">
        <v>4209.28</v>
      </c>
      <c r="F54" s="8">
        <v>1886.3600000000001</v>
      </c>
      <c r="G54" s="8">
        <v>4325.71</v>
      </c>
      <c r="H54" s="8">
        <v>1817.23</v>
      </c>
      <c r="I54" s="8">
        <v>4440.74</v>
      </c>
      <c r="J54" s="8">
        <v>1864.03</v>
      </c>
      <c r="K54" s="8">
        <v>4187.1099999999997</v>
      </c>
      <c r="L54" s="24">
        <v>1864.03</v>
      </c>
      <c r="M54" s="24">
        <v>4473.32</v>
      </c>
      <c r="N54" s="8">
        <v>1725.11</v>
      </c>
      <c r="O54" s="8">
        <v>4210.67</v>
      </c>
      <c r="P54" s="8">
        <v>1816.44</v>
      </c>
      <c r="Q54" s="8">
        <v>4414.41</v>
      </c>
      <c r="R54" s="8">
        <v>1939.63</v>
      </c>
      <c r="S54" s="8">
        <v>4453.91</v>
      </c>
      <c r="T54" s="8">
        <v>1798.05</v>
      </c>
      <c r="U54" s="8">
        <v>4341.6499999999996</v>
      </c>
      <c r="V54" s="8">
        <v>1783.12</v>
      </c>
      <c r="W54" s="8">
        <v>4498.26</v>
      </c>
      <c r="X54" s="8">
        <v>1967.79</v>
      </c>
      <c r="Y54" s="8">
        <v>4429.66</v>
      </c>
      <c r="Z54" s="15">
        <f t="shared" si="1"/>
        <v>22175.120000000003</v>
      </c>
      <c r="AA54" s="15">
        <f t="shared" si="0"/>
        <v>52375.570000000007</v>
      </c>
    </row>
    <row r="55" spans="1:27" x14ac:dyDescent="0.25">
      <c r="A55" s="1" t="s">
        <v>52</v>
      </c>
      <c r="B55" s="13">
        <v>7550.5</v>
      </c>
      <c r="C55" s="13">
        <v>18285.5</v>
      </c>
      <c r="D55" s="13">
        <v>7782.38</v>
      </c>
      <c r="E55" s="13">
        <v>18043.64</v>
      </c>
      <c r="F55" s="8">
        <v>7789.07</v>
      </c>
      <c r="G55" s="8">
        <v>18219.66</v>
      </c>
      <c r="H55" s="8">
        <v>7503.6</v>
      </c>
      <c r="I55" s="8">
        <v>18358.259999999998</v>
      </c>
      <c r="J55" s="8">
        <v>7696.84</v>
      </c>
      <c r="K55" s="8">
        <v>18083.14</v>
      </c>
      <c r="L55" s="24">
        <v>7696.84</v>
      </c>
      <c r="M55" s="24">
        <v>18625.07</v>
      </c>
      <c r="N55" s="8">
        <v>7123.24</v>
      </c>
      <c r="O55" s="8">
        <v>18305.599999999999</v>
      </c>
      <c r="P55" s="8">
        <v>7500.35</v>
      </c>
      <c r="Q55" s="8">
        <v>18615.37</v>
      </c>
      <c r="R55" s="8">
        <v>8009</v>
      </c>
      <c r="S55" s="8">
        <v>18748.419999999998</v>
      </c>
      <c r="T55" s="8">
        <v>7424.42</v>
      </c>
      <c r="U55" s="8">
        <v>18474.689999999999</v>
      </c>
      <c r="V55" s="8">
        <v>7362.75</v>
      </c>
      <c r="W55" s="8">
        <v>19148.98</v>
      </c>
      <c r="X55" s="8">
        <v>8125.28</v>
      </c>
      <c r="Y55" s="8">
        <v>18841.28</v>
      </c>
      <c r="Z55" s="15">
        <f t="shared" si="1"/>
        <v>91564.26999999999</v>
      </c>
      <c r="AA55" s="15">
        <f t="shared" si="0"/>
        <v>221749.61</v>
      </c>
    </row>
    <row r="56" spans="1:27" x14ac:dyDescent="0.25">
      <c r="A56" s="1" t="s">
        <v>53</v>
      </c>
      <c r="B56" s="13">
        <v>5497.16</v>
      </c>
      <c r="C56" s="13">
        <v>12954.25</v>
      </c>
      <c r="D56" s="13">
        <v>5665.98</v>
      </c>
      <c r="E56" s="13">
        <v>12484.01</v>
      </c>
      <c r="F56" s="8">
        <v>5670.8600000000006</v>
      </c>
      <c r="G56" s="8">
        <v>12716.55</v>
      </c>
      <c r="H56" s="8">
        <v>5463.02</v>
      </c>
      <c r="I56" s="8">
        <v>12863.47</v>
      </c>
      <c r="J56" s="8">
        <v>5603.7</v>
      </c>
      <c r="K56" s="8">
        <v>12541.22</v>
      </c>
      <c r="L56" s="24">
        <v>5603.7</v>
      </c>
      <c r="M56" s="24">
        <v>13132.35</v>
      </c>
      <c r="N56" s="8">
        <v>5186.09</v>
      </c>
      <c r="O56" s="8">
        <v>12731.8</v>
      </c>
      <c r="P56" s="8">
        <v>5460.65</v>
      </c>
      <c r="Q56" s="8">
        <v>12981.97</v>
      </c>
      <c r="R56" s="8">
        <v>5830.98</v>
      </c>
      <c r="S56" s="8">
        <v>13192.64</v>
      </c>
      <c r="T56" s="8">
        <v>5405.37</v>
      </c>
      <c r="U56" s="8">
        <v>12995.14</v>
      </c>
      <c r="V56" s="8">
        <v>5360.47</v>
      </c>
      <c r="W56" s="8">
        <v>13600.13</v>
      </c>
      <c r="X56" s="8">
        <v>5915.63</v>
      </c>
      <c r="Y56" s="8">
        <v>13155.91</v>
      </c>
      <c r="Z56" s="15">
        <f t="shared" si="1"/>
        <v>66663.61</v>
      </c>
      <c r="AA56" s="15">
        <f t="shared" si="0"/>
        <v>155349.44</v>
      </c>
    </row>
    <row r="57" spans="1:27" x14ac:dyDescent="0.25">
      <c r="A57" s="1" t="s">
        <v>54</v>
      </c>
      <c r="B57" s="13">
        <v>8843.42</v>
      </c>
      <c r="C57" s="13">
        <v>23065.73</v>
      </c>
      <c r="D57" s="13">
        <v>9115</v>
      </c>
      <c r="E57" s="13">
        <v>22054.03</v>
      </c>
      <c r="F57" s="8">
        <v>9122.8300000000017</v>
      </c>
      <c r="G57" s="8">
        <v>22767.11</v>
      </c>
      <c r="H57" s="8">
        <v>8788.49</v>
      </c>
      <c r="I57" s="8">
        <v>22965.22</v>
      </c>
      <c r="J57" s="8">
        <v>9014.82</v>
      </c>
      <c r="K57" s="8">
        <v>22116.400000000001</v>
      </c>
      <c r="L57" s="24">
        <v>9014.82</v>
      </c>
      <c r="M57" s="24">
        <v>23437.63</v>
      </c>
      <c r="N57" s="8">
        <v>8342.99</v>
      </c>
      <c r="O57" s="8">
        <v>22430.97</v>
      </c>
      <c r="P57" s="8">
        <v>8784.68</v>
      </c>
      <c r="Q57" s="8">
        <v>23258.36</v>
      </c>
      <c r="R57" s="8">
        <v>9380.43</v>
      </c>
      <c r="S57" s="8">
        <v>23189.06</v>
      </c>
      <c r="T57" s="8">
        <v>8695.75</v>
      </c>
      <c r="U57" s="8">
        <v>22401.9</v>
      </c>
      <c r="V57" s="8">
        <v>8623.51</v>
      </c>
      <c r="W57" s="8">
        <v>24282.03</v>
      </c>
      <c r="X57" s="8">
        <v>9516.6200000000008</v>
      </c>
      <c r="Y57" s="8">
        <v>23328.46</v>
      </c>
      <c r="Z57" s="15">
        <f t="shared" si="1"/>
        <v>107243.35999999997</v>
      </c>
      <c r="AA57" s="15">
        <f t="shared" si="0"/>
        <v>275296.90000000002</v>
      </c>
    </row>
    <row r="58" spans="1:27" x14ac:dyDescent="0.25">
      <c r="A58" s="1" t="s">
        <v>55</v>
      </c>
      <c r="B58" s="13">
        <v>1940.25</v>
      </c>
      <c r="C58" s="13">
        <v>5127.51</v>
      </c>
      <c r="D58" s="13">
        <v>1999.83</v>
      </c>
      <c r="E58" s="13">
        <v>5105.33</v>
      </c>
      <c r="F58" s="8">
        <v>2001.5500000000002</v>
      </c>
      <c r="G58" s="8">
        <v>5119.88</v>
      </c>
      <c r="H58" s="8">
        <v>1928.2</v>
      </c>
      <c r="I58" s="8">
        <v>5104.6400000000003</v>
      </c>
      <c r="J58" s="8">
        <v>1977.85</v>
      </c>
      <c r="K58" s="8">
        <v>5073.45</v>
      </c>
      <c r="L58" s="24">
        <v>1977.85</v>
      </c>
      <c r="M58" s="24">
        <v>5133.05</v>
      </c>
      <c r="N58" s="8">
        <v>1830.46</v>
      </c>
      <c r="O58" s="8">
        <v>5145.53</v>
      </c>
      <c r="P58" s="8">
        <v>1927.36</v>
      </c>
      <c r="Q58" s="8">
        <v>5150.38</v>
      </c>
      <c r="R58" s="8">
        <v>2058.0700000000002</v>
      </c>
      <c r="S58" s="8">
        <v>5198.8900000000003</v>
      </c>
      <c r="T58" s="8">
        <v>1907.85</v>
      </c>
      <c r="U58" s="8">
        <v>5179.4799999999996</v>
      </c>
      <c r="V58" s="8">
        <v>1892</v>
      </c>
      <c r="W58" s="8">
        <v>5288.28</v>
      </c>
      <c r="X58" s="8">
        <v>2087.9499999999998</v>
      </c>
      <c r="Y58" s="8">
        <v>5264.03</v>
      </c>
      <c r="Z58" s="15">
        <f t="shared" si="1"/>
        <v>23529.22</v>
      </c>
      <c r="AA58" s="15">
        <f t="shared" si="0"/>
        <v>61890.45</v>
      </c>
    </row>
    <row r="59" spans="1:27" x14ac:dyDescent="0.25">
      <c r="A59" s="1" t="s">
        <v>56</v>
      </c>
      <c r="B59" s="13">
        <v>6399.5</v>
      </c>
      <c r="C59" s="13">
        <v>16214.12</v>
      </c>
      <c r="D59" s="13">
        <v>6596.03</v>
      </c>
      <c r="E59" s="13">
        <v>15779.61</v>
      </c>
      <c r="F59" s="8">
        <v>6601.69</v>
      </c>
      <c r="G59" s="8">
        <v>16036.019999999999</v>
      </c>
      <c r="H59" s="8">
        <v>6359.75</v>
      </c>
      <c r="I59" s="8">
        <v>16247.39</v>
      </c>
      <c r="J59" s="8">
        <v>6523.53</v>
      </c>
      <c r="K59" s="8">
        <v>15620.91</v>
      </c>
      <c r="L59" s="24">
        <v>6523.53</v>
      </c>
      <c r="M59" s="24">
        <v>16487.86</v>
      </c>
      <c r="N59" s="8">
        <v>6037.37</v>
      </c>
      <c r="O59" s="8">
        <v>15959.1</v>
      </c>
      <c r="P59" s="8">
        <v>6356.99</v>
      </c>
      <c r="Q59" s="8">
        <v>16347.87</v>
      </c>
      <c r="R59" s="8">
        <v>6788.1</v>
      </c>
      <c r="S59" s="8">
        <v>16376.98</v>
      </c>
      <c r="T59" s="8">
        <v>6292.63</v>
      </c>
      <c r="U59" s="8">
        <v>14927.22</v>
      </c>
      <c r="V59" s="8">
        <v>6240.36</v>
      </c>
      <c r="W59" s="8">
        <v>17902.96</v>
      </c>
      <c r="X59" s="8">
        <v>6886.66</v>
      </c>
      <c r="Y59" s="8">
        <v>16411.63</v>
      </c>
      <c r="Z59" s="15">
        <f t="shared" si="1"/>
        <v>77606.14</v>
      </c>
      <c r="AA59" s="15">
        <f t="shared" si="0"/>
        <v>194311.67</v>
      </c>
    </row>
    <row r="60" spans="1:27" x14ac:dyDescent="0.25">
      <c r="A60" s="1" t="s">
        <v>57</v>
      </c>
      <c r="B60" s="13">
        <v>4744.82</v>
      </c>
      <c r="C60" s="13">
        <v>13489.25</v>
      </c>
      <c r="D60" s="13">
        <v>4890.54</v>
      </c>
      <c r="E60" s="13">
        <v>13070.67</v>
      </c>
      <c r="F60" s="8">
        <v>4894.7299999999996</v>
      </c>
      <c r="G60" s="8">
        <v>13295.2</v>
      </c>
      <c r="H60" s="8">
        <v>4715.3500000000004</v>
      </c>
      <c r="I60" s="8">
        <v>13508.65</v>
      </c>
      <c r="J60" s="8">
        <v>4836.78</v>
      </c>
      <c r="K60" s="8">
        <v>12931.38</v>
      </c>
      <c r="L60" s="24">
        <v>4836.78</v>
      </c>
      <c r="M60" s="24">
        <v>13780.31</v>
      </c>
      <c r="N60" s="8">
        <v>4476.32</v>
      </c>
      <c r="O60" s="8">
        <v>13115.03</v>
      </c>
      <c r="P60" s="8">
        <v>4713.3100000000004</v>
      </c>
      <c r="Q60" s="8">
        <v>13461.53</v>
      </c>
      <c r="R60" s="8">
        <v>5032.95</v>
      </c>
      <c r="S60" s="8">
        <v>13481.62</v>
      </c>
      <c r="T60" s="8">
        <v>4665.59</v>
      </c>
      <c r="U60" s="8">
        <v>13065.82</v>
      </c>
      <c r="V60" s="8">
        <v>4626.83</v>
      </c>
      <c r="W60" s="8">
        <v>13951.48</v>
      </c>
      <c r="X60" s="8">
        <v>5106.0200000000004</v>
      </c>
      <c r="Y60" s="8">
        <v>13639.63</v>
      </c>
      <c r="Z60" s="15">
        <f t="shared" si="1"/>
        <v>57540.020000000004</v>
      </c>
      <c r="AA60" s="15">
        <f t="shared" si="0"/>
        <v>160790.57</v>
      </c>
    </row>
    <row r="61" spans="1:27" x14ac:dyDescent="0.25">
      <c r="A61" s="1" t="s">
        <v>58</v>
      </c>
      <c r="B61" s="13">
        <v>4003.41</v>
      </c>
      <c r="C61" s="13">
        <v>10173.93</v>
      </c>
      <c r="D61" s="13">
        <v>4126.3500000000004</v>
      </c>
      <c r="E61" s="13">
        <v>9849.61</v>
      </c>
      <c r="F61" s="8">
        <v>4129.8999999999996</v>
      </c>
      <c r="G61" s="8">
        <v>10020.779999999999</v>
      </c>
      <c r="H61" s="8">
        <v>3978.54</v>
      </c>
      <c r="I61" s="8">
        <v>10130.27</v>
      </c>
      <c r="J61" s="8">
        <v>4081</v>
      </c>
      <c r="K61" s="8">
        <v>9607.06</v>
      </c>
      <c r="L61" s="24">
        <v>4081</v>
      </c>
      <c r="M61" s="24">
        <v>10357.58</v>
      </c>
      <c r="N61" s="8">
        <v>3776.87</v>
      </c>
      <c r="O61" s="8">
        <v>9920.99</v>
      </c>
      <c r="P61" s="8">
        <v>3976.82</v>
      </c>
      <c r="Q61" s="8">
        <v>10064.44</v>
      </c>
      <c r="R61" s="8">
        <v>4246.51</v>
      </c>
      <c r="S61" s="8">
        <v>10154.530000000001</v>
      </c>
      <c r="T61" s="8">
        <v>3936.56</v>
      </c>
      <c r="U61" s="8">
        <v>9587.66</v>
      </c>
      <c r="V61" s="8">
        <v>3903.86</v>
      </c>
      <c r="W61" s="8">
        <v>10607.75</v>
      </c>
      <c r="X61" s="8">
        <v>4308.16</v>
      </c>
      <c r="Y61" s="8">
        <v>10061.67</v>
      </c>
      <c r="Z61" s="15">
        <f t="shared" si="1"/>
        <v>48548.979999999996</v>
      </c>
      <c r="AA61" s="15">
        <f t="shared" si="0"/>
        <v>120536.27</v>
      </c>
    </row>
    <row r="62" spans="1:27" x14ac:dyDescent="0.25">
      <c r="A62" s="1" t="s">
        <v>59</v>
      </c>
      <c r="B62" s="13">
        <v>1302.42</v>
      </c>
      <c r="C62" s="13">
        <v>2169.09</v>
      </c>
      <c r="D62" s="13">
        <v>1342.42</v>
      </c>
      <c r="E62" s="13">
        <v>2143.4499999999998</v>
      </c>
      <c r="F62" s="8">
        <v>1343.5700000000002</v>
      </c>
      <c r="G62" s="8">
        <v>2142.0600000000004</v>
      </c>
      <c r="H62" s="8">
        <v>1294.33</v>
      </c>
      <c r="I62" s="8">
        <v>2166.3200000000002</v>
      </c>
      <c r="J62" s="8">
        <v>1327.66</v>
      </c>
      <c r="K62" s="8">
        <v>2094.25</v>
      </c>
      <c r="L62" s="24">
        <v>1327.66</v>
      </c>
      <c r="M62" s="24">
        <v>2173.94</v>
      </c>
      <c r="N62" s="8">
        <v>1228.72</v>
      </c>
      <c r="O62" s="8">
        <v>2138.6</v>
      </c>
      <c r="P62" s="8">
        <v>1293.77</v>
      </c>
      <c r="Q62" s="8">
        <v>2174.63</v>
      </c>
      <c r="R62" s="8">
        <v>1381.51</v>
      </c>
      <c r="S62" s="8">
        <v>2177.41</v>
      </c>
      <c r="T62" s="8">
        <v>1280.67</v>
      </c>
      <c r="U62" s="8">
        <v>2170.48</v>
      </c>
      <c r="V62" s="8">
        <v>1270.04</v>
      </c>
      <c r="W62" s="8">
        <v>2258.4899999999998</v>
      </c>
      <c r="X62" s="8">
        <v>1401.57</v>
      </c>
      <c r="Y62" s="8">
        <v>2239.7800000000002</v>
      </c>
      <c r="Z62" s="15">
        <f t="shared" si="1"/>
        <v>15794.34</v>
      </c>
      <c r="AA62" s="15">
        <f t="shared" si="0"/>
        <v>26048.5</v>
      </c>
    </row>
    <row r="63" spans="1:27" x14ac:dyDescent="0.25">
      <c r="A63" s="1" t="s">
        <v>60</v>
      </c>
      <c r="B63" s="13">
        <v>22430.39</v>
      </c>
      <c r="C63" s="13">
        <v>76215.45</v>
      </c>
      <c r="D63" s="13">
        <v>23119.23</v>
      </c>
      <c r="E63" s="13">
        <v>74057.45</v>
      </c>
      <c r="F63" s="8">
        <v>23139.11</v>
      </c>
      <c r="G63" s="8">
        <v>75420.579999999987</v>
      </c>
      <c r="H63" s="8">
        <v>22291.08</v>
      </c>
      <c r="I63" s="8">
        <v>76319.399999999994</v>
      </c>
      <c r="J63" s="8">
        <v>22865.119999999999</v>
      </c>
      <c r="K63" s="8">
        <v>73965.97</v>
      </c>
      <c r="L63" s="24">
        <v>22865.119999999999</v>
      </c>
      <c r="M63" s="24">
        <v>77953.490000000005</v>
      </c>
      <c r="N63" s="8">
        <v>21161.119999999999</v>
      </c>
      <c r="O63" s="8">
        <v>74942.41</v>
      </c>
      <c r="P63" s="8">
        <v>22281.42</v>
      </c>
      <c r="Q63" s="8">
        <v>75935.48</v>
      </c>
      <c r="R63" s="8">
        <v>23792.47</v>
      </c>
      <c r="S63" s="8">
        <v>77294.45</v>
      </c>
      <c r="T63" s="8">
        <v>22055.84</v>
      </c>
      <c r="U63" s="8">
        <v>75281.98</v>
      </c>
      <c r="V63" s="8">
        <v>21872.62</v>
      </c>
      <c r="W63" s="8">
        <v>79925.08</v>
      </c>
      <c r="X63" s="8">
        <v>24137.89</v>
      </c>
      <c r="Y63" s="8">
        <v>78085.850000000006</v>
      </c>
      <c r="Z63" s="15">
        <f t="shared" si="1"/>
        <v>272011.40999999997</v>
      </c>
      <c r="AA63" s="15">
        <f>SUM(C63,E63,G63,I63,K63,M63,O63,Q63,S63,U63,W63,Y63)</f>
        <v>915397.58999999985</v>
      </c>
    </row>
    <row r="64" spans="1:27" x14ac:dyDescent="0.25">
      <c r="A64" s="1" t="s">
        <v>61</v>
      </c>
      <c r="B64" s="13">
        <v>4476.67</v>
      </c>
      <c r="C64" s="13">
        <v>10169.780000000001</v>
      </c>
      <c r="D64" s="13">
        <v>4614.1499999999996</v>
      </c>
      <c r="E64" s="13">
        <v>9807.34</v>
      </c>
      <c r="F64" s="8">
        <v>4618.1200000000008</v>
      </c>
      <c r="G64" s="8">
        <v>9977.8100000000013</v>
      </c>
      <c r="H64" s="8">
        <v>4448.87</v>
      </c>
      <c r="I64" s="8">
        <v>10139.280000000001</v>
      </c>
      <c r="J64" s="8">
        <v>4563.43</v>
      </c>
      <c r="K64" s="8">
        <v>9508.65</v>
      </c>
      <c r="L64" s="24">
        <v>4563.43</v>
      </c>
      <c r="M64" s="24">
        <v>10471.92</v>
      </c>
      <c r="N64" s="8">
        <v>4223.3500000000004</v>
      </c>
      <c r="O64" s="8">
        <v>9856.5400000000009</v>
      </c>
      <c r="P64" s="8">
        <v>4446.9399999999996</v>
      </c>
      <c r="Q64" s="8">
        <v>10108.1</v>
      </c>
      <c r="R64" s="8">
        <v>4748.51</v>
      </c>
      <c r="S64" s="8">
        <v>10171.15</v>
      </c>
      <c r="T64" s="8">
        <v>4401.92</v>
      </c>
      <c r="U64" s="8">
        <v>9848.2199999999993</v>
      </c>
      <c r="V64" s="8">
        <v>4365.3500000000004</v>
      </c>
      <c r="W64" s="8">
        <v>10521.13</v>
      </c>
      <c r="X64" s="8">
        <v>4817.45</v>
      </c>
      <c r="Y64" s="8">
        <v>10173.93</v>
      </c>
      <c r="Z64" s="15">
        <f t="shared" si="1"/>
        <v>54288.19</v>
      </c>
      <c r="AA64" s="15">
        <f t="shared" si="1"/>
        <v>120753.85</v>
      </c>
    </row>
    <row r="65" spans="1:27" x14ac:dyDescent="0.25">
      <c r="A65" s="1" t="s">
        <v>62</v>
      </c>
      <c r="B65" s="13">
        <v>778.63</v>
      </c>
      <c r="C65" s="13">
        <v>1766.46</v>
      </c>
      <c r="D65" s="13">
        <v>802.55</v>
      </c>
      <c r="E65" s="13">
        <v>1735.97</v>
      </c>
      <c r="F65" s="8">
        <v>803.24</v>
      </c>
      <c r="G65" s="8">
        <v>1741.5099999999998</v>
      </c>
      <c r="H65" s="8">
        <v>773.8</v>
      </c>
      <c r="I65" s="8">
        <v>1767.84</v>
      </c>
      <c r="J65" s="8">
        <v>793.72</v>
      </c>
      <c r="K65" s="8">
        <v>1738.04</v>
      </c>
      <c r="L65" s="24">
        <v>793.72</v>
      </c>
      <c r="M65" s="24">
        <v>1790.71</v>
      </c>
      <c r="N65" s="8">
        <v>734.57</v>
      </c>
      <c r="O65" s="8">
        <v>1760.22</v>
      </c>
      <c r="P65" s="8">
        <v>773.46</v>
      </c>
      <c r="Q65" s="8">
        <v>1779.62</v>
      </c>
      <c r="R65" s="8">
        <v>825.92</v>
      </c>
      <c r="S65" s="8">
        <v>1782.4</v>
      </c>
      <c r="T65" s="8">
        <v>765.63</v>
      </c>
      <c r="U65" s="8">
        <v>1768.54</v>
      </c>
      <c r="V65" s="8">
        <v>759.27</v>
      </c>
      <c r="W65" s="8">
        <v>1814.27</v>
      </c>
      <c r="X65" s="8">
        <v>837.91</v>
      </c>
      <c r="Y65" s="8">
        <v>1785.17</v>
      </c>
      <c r="Z65" s="15">
        <f t="shared" si="1"/>
        <v>9442.42</v>
      </c>
      <c r="AA65" s="15">
        <f t="shared" si="1"/>
        <v>21230.75</v>
      </c>
    </row>
    <row r="66" spans="1:27" x14ac:dyDescent="0.25">
      <c r="A66" s="1" t="s">
        <v>63</v>
      </c>
      <c r="B66" s="13">
        <v>4356.1400000000003</v>
      </c>
      <c r="C66" s="13">
        <v>11337.48</v>
      </c>
      <c r="D66" s="13">
        <v>4489.92</v>
      </c>
      <c r="E66" s="13">
        <v>11090.08</v>
      </c>
      <c r="F66" s="8">
        <v>4493.7800000000007</v>
      </c>
      <c r="G66" s="8">
        <v>11200.960000000001</v>
      </c>
      <c r="H66" s="8">
        <v>4329.08</v>
      </c>
      <c r="I66" s="8">
        <v>11295.9</v>
      </c>
      <c r="J66" s="8">
        <v>4440.5600000000004</v>
      </c>
      <c r="K66" s="8">
        <v>10967.42</v>
      </c>
      <c r="L66" s="24">
        <v>4440.5600000000004</v>
      </c>
      <c r="M66" s="24">
        <v>11419.25</v>
      </c>
      <c r="N66" s="8">
        <v>4109.63</v>
      </c>
      <c r="O66" s="8">
        <v>11148.98</v>
      </c>
      <c r="P66" s="8">
        <v>4327.21</v>
      </c>
      <c r="Q66" s="8">
        <v>11423.41</v>
      </c>
      <c r="R66" s="8">
        <v>4620.66</v>
      </c>
      <c r="S66" s="8">
        <v>11428.26</v>
      </c>
      <c r="T66" s="8">
        <v>4283.3999999999996</v>
      </c>
      <c r="U66" s="8">
        <v>11133.05</v>
      </c>
      <c r="V66" s="8">
        <v>4247.8100000000004</v>
      </c>
      <c r="W66" s="8">
        <v>11850.3</v>
      </c>
      <c r="X66" s="8">
        <v>4687.75</v>
      </c>
      <c r="Y66" s="8">
        <v>11507.96</v>
      </c>
      <c r="Z66" s="15">
        <f t="shared" si="1"/>
        <v>52826.500000000007</v>
      </c>
      <c r="AA66" s="15">
        <f t="shared" si="1"/>
        <v>135803.04999999999</v>
      </c>
    </row>
    <row r="67" spans="1:27" x14ac:dyDescent="0.25">
      <c r="A67" s="1" t="s">
        <v>64</v>
      </c>
      <c r="B67" s="13">
        <v>2611.9699999999998</v>
      </c>
      <c r="C67" s="13">
        <v>5630.58</v>
      </c>
      <c r="D67" s="13">
        <v>2692.19</v>
      </c>
      <c r="E67" s="13">
        <v>5528.75</v>
      </c>
      <c r="F67" s="8">
        <v>2694.5</v>
      </c>
      <c r="G67" s="8">
        <v>5618.84</v>
      </c>
      <c r="H67" s="8">
        <v>2595.75</v>
      </c>
      <c r="I67" s="8">
        <v>5821.2</v>
      </c>
      <c r="J67" s="8">
        <v>2662.59</v>
      </c>
      <c r="K67" s="8">
        <v>5677.75</v>
      </c>
      <c r="L67" s="24">
        <v>2662.59</v>
      </c>
      <c r="M67" s="24">
        <v>5966.04</v>
      </c>
      <c r="N67" s="8">
        <v>2464.17</v>
      </c>
      <c r="O67" s="8">
        <v>5791.4</v>
      </c>
      <c r="P67" s="8">
        <v>2594.62</v>
      </c>
      <c r="Q67" s="8">
        <v>5880.11</v>
      </c>
      <c r="R67" s="8">
        <v>2770.58</v>
      </c>
      <c r="S67" s="8">
        <v>5850.94</v>
      </c>
      <c r="T67" s="8">
        <v>2568.36</v>
      </c>
      <c r="U67" s="8">
        <v>5663.89</v>
      </c>
      <c r="V67" s="8">
        <v>2547.02</v>
      </c>
      <c r="W67" s="8">
        <v>6172.55</v>
      </c>
      <c r="X67" s="8">
        <v>2810.81</v>
      </c>
      <c r="Y67" s="8">
        <v>5860.01</v>
      </c>
      <c r="Z67" s="15">
        <f t="shared" si="1"/>
        <v>31675.15</v>
      </c>
      <c r="AA67" s="15">
        <f t="shared" si="1"/>
        <v>69462.06</v>
      </c>
    </row>
    <row r="68" spans="1:27" x14ac:dyDescent="0.25">
      <c r="A68" s="1" t="s">
        <v>65</v>
      </c>
      <c r="B68" s="13">
        <v>2817.08</v>
      </c>
      <c r="C68" s="13">
        <v>7584.42</v>
      </c>
      <c r="D68" s="13">
        <v>2903.6</v>
      </c>
      <c r="E68" s="13">
        <v>7467.77</v>
      </c>
      <c r="F68" s="8">
        <v>2906.09</v>
      </c>
      <c r="G68" s="8">
        <v>7512.74</v>
      </c>
      <c r="H68" s="8">
        <v>2799.59</v>
      </c>
      <c r="I68" s="8">
        <v>7548.43</v>
      </c>
      <c r="J68" s="8">
        <v>2871.68</v>
      </c>
      <c r="K68" s="8">
        <v>7318.08</v>
      </c>
      <c r="L68" s="24">
        <v>2871.68</v>
      </c>
      <c r="M68" s="24">
        <v>7842.54</v>
      </c>
      <c r="N68" s="8">
        <v>2657.67</v>
      </c>
      <c r="O68" s="8">
        <v>7574.22</v>
      </c>
      <c r="P68" s="8">
        <v>2798.37</v>
      </c>
      <c r="Q68" s="8">
        <v>7679.42</v>
      </c>
      <c r="R68" s="8">
        <v>2988.15</v>
      </c>
      <c r="S68" s="8">
        <v>7656.45</v>
      </c>
      <c r="T68" s="8">
        <v>2770.04</v>
      </c>
      <c r="U68" s="8">
        <v>7461.47</v>
      </c>
      <c r="V68" s="8">
        <v>2747.03</v>
      </c>
      <c r="W68" s="8">
        <v>7864.16</v>
      </c>
      <c r="X68" s="8">
        <v>3031.53</v>
      </c>
      <c r="Y68" s="8">
        <v>7641.02</v>
      </c>
      <c r="Z68" s="15">
        <f t="shared" ref="Z68:AA84" si="2">SUM(B68,D68,F68,H68,J68,L68,N68,P68,R68,T68,V68,X68)</f>
        <v>34162.51</v>
      </c>
      <c r="AA68" s="15">
        <f t="shared" si="2"/>
        <v>91150.720000000016</v>
      </c>
    </row>
    <row r="69" spans="1:27" x14ac:dyDescent="0.25">
      <c r="A69" s="1" t="s">
        <v>66</v>
      </c>
      <c r="B69" s="13">
        <v>4664.5200000000004</v>
      </c>
      <c r="C69" s="13">
        <v>8791.4</v>
      </c>
      <c r="D69" s="13">
        <v>4807.7700000000004</v>
      </c>
      <c r="E69" s="13">
        <v>8632.01</v>
      </c>
      <c r="F69" s="8">
        <v>4811.9000000000005</v>
      </c>
      <c r="G69" s="8">
        <v>8706.85</v>
      </c>
      <c r="H69" s="8">
        <v>4635.55</v>
      </c>
      <c r="I69" s="8">
        <v>8758.1299999999992</v>
      </c>
      <c r="J69" s="8">
        <v>4754.92</v>
      </c>
      <c r="K69" s="8">
        <v>8600.82</v>
      </c>
      <c r="L69" s="24">
        <v>4754.92</v>
      </c>
      <c r="M69" s="24">
        <v>8945.24</v>
      </c>
      <c r="N69" s="8">
        <v>4400.57</v>
      </c>
      <c r="O69" s="8">
        <v>8818.43</v>
      </c>
      <c r="P69" s="8">
        <v>4633.54</v>
      </c>
      <c r="Q69" s="8">
        <v>8959.1</v>
      </c>
      <c r="R69" s="8">
        <v>4947.7700000000004</v>
      </c>
      <c r="S69" s="8">
        <v>8985.44</v>
      </c>
      <c r="T69" s="8">
        <v>4586.63</v>
      </c>
      <c r="U69" s="8">
        <v>8837.83</v>
      </c>
      <c r="V69" s="8">
        <v>4548.53</v>
      </c>
      <c r="W69" s="8">
        <v>9160.07</v>
      </c>
      <c r="X69" s="8">
        <v>5019.6000000000004</v>
      </c>
      <c r="Y69" s="8">
        <v>8909.2099999999991</v>
      </c>
      <c r="Z69" s="15">
        <f t="shared" si="2"/>
        <v>56566.22</v>
      </c>
      <c r="AA69" s="15">
        <f t="shared" si="2"/>
        <v>106104.53</v>
      </c>
    </row>
    <row r="70" spans="1:27" x14ac:dyDescent="0.25">
      <c r="A70" s="1" t="s">
        <v>67</v>
      </c>
      <c r="B70" s="13">
        <v>2435.69</v>
      </c>
      <c r="C70" s="13">
        <v>3706.86</v>
      </c>
      <c r="D70" s="13">
        <v>2510.4899999999998</v>
      </c>
      <c r="E70" s="13">
        <v>3704.09</v>
      </c>
      <c r="F70" s="8">
        <v>2512.64</v>
      </c>
      <c r="G70" s="8">
        <v>3679.83</v>
      </c>
      <c r="H70" s="8">
        <v>2420.56</v>
      </c>
      <c r="I70" s="8">
        <v>3696.46</v>
      </c>
      <c r="J70" s="8">
        <v>2482.89</v>
      </c>
      <c r="K70" s="8">
        <v>3636.17</v>
      </c>
      <c r="L70" s="24">
        <v>2482.89</v>
      </c>
      <c r="M70" s="24">
        <v>3752.6</v>
      </c>
      <c r="N70" s="8">
        <v>2297.86</v>
      </c>
      <c r="O70" s="8">
        <v>3689.53</v>
      </c>
      <c r="P70" s="8">
        <v>2419.5100000000002</v>
      </c>
      <c r="Q70" s="8">
        <v>3761.6</v>
      </c>
      <c r="R70" s="8">
        <v>2583.59</v>
      </c>
      <c r="S70" s="8">
        <v>3814.97</v>
      </c>
      <c r="T70" s="8">
        <v>2395.0100000000002</v>
      </c>
      <c r="U70" s="8">
        <v>3778.24</v>
      </c>
      <c r="V70" s="8">
        <v>2375.12</v>
      </c>
      <c r="W70" s="8">
        <v>3873.18</v>
      </c>
      <c r="X70" s="8">
        <v>2621.1</v>
      </c>
      <c r="Y70" s="8">
        <v>3774.77</v>
      </c>
      <c r="Z70" s="15">
        <f t="shared" si="2"/>
        <v>29537.349999999995</v>
      </c>
      <c r="AA70" s="15">
        <f t="shared" si="2"/>
        <v>44868.299999999996</v>
      </c>
    </row>
    <row r="71" spans="1:27" x14ac:dyDescent="0.25">
      <c r="A71" s="1" t="s">
        <v>68</v>
      </c>
      <c r="B71" s="13">
        <v>4575.1899999999996</v>
      </c>
      <c r="C71" s="13">
        <v>11635.47</v>
      </c>
      <c r="D71" s="13">
        <v>4715.6899999999996</v>
      </c>
      <c r="E71" s="13">
        <v>10810.11</v>
      </c>
      <c r="F71" s="8">
        <v>4719.74</v>
      </c>
      <c r="G71" s="8">
        <v>11037.41</v>
      </c>
      <c r="H71" s="8">
        <v>4546.7700000000004</v>
      </c>
      <c r="I71" s="8">
        <v>11313.92</v>
      </c>
      <c r="J71" s="8">
        <v>4663.8599999999997</v>
      </c>
      <c r="K71" s="8">
        <v>10383.91</v>
      </c>
      <c r="L71" s="24">
        <v>4663.8599999999997</v>
      </c>
      <c r="M71" s="24">
        <v>11700.61</v>
      </c>
      <c r="N71" s="8">
        <v>4316.29</v>
      </c>
      <c r="O71" s="8">
        <v>10954.94</v>
      </c>
      <c r="P71" s="8">
        <v>4544.8</v>
      </c>
      <c r="Q71" s="8">
        <v>10968.11</v>
      </c>
      <c r="R71" s="8">
        <v>4853.01</v>
      </c>
      <c r="S71" s="8">
        <v>11336.79</v>
      </c>
      <c r="T71" s="8">
        <v>4498.79</v>
      </c>
      <c r="U71" s="8">
        <v>10550.23</v>
      </c>
      <c r="V71" s="8">
        <v>4461.42</v>
      </c>
      <c r="W71" s="8">
        <v>12081.07</v>
      </c>
      <c r="X71" s="8">
        <v>4923.47</v>
      </c>
      <c r="Y71" s="8">
        <v>10852.38</v>
      </c>
      <c r="Z71" s="15">
        <f t="shared" si="2"/>
        <v>55482.890000000007</v>
      </c>
      <c r="AA71" s="15">
        <f t="shared" si="2"/>
        <v>133624.95000000001</v>
      </c>
    </row>
    <row r="72" spans="1:27" x14ac:dyDescent="0.25">
      <c r="A72" s="1" t="s">
        <v>69</v>
      </c>
      <c r="B72" s="13">
        <v>3521.28</v>
      </c>
      <c r="C72" s="13">
        <v>8907.1299999999992</v>
      </c>
      <c r="D72" s="13">
        <v>3629.41</v>
      </c>
      <c r="E72" s="13">
        <v>8625.08</v>
      </c>
      <c r="F72" s="8">
        <v>3632.5299999999997</v>
      </c>
      <c r="G72" s="8">
        <v>8708.93</v>
      </c>
      <c r="H72" s="8">
        <v>3499.4</v>
      </c>
      <c r="I72" s="8">
        <v>8869.7099999999991</v>
      </c>
      <c r="J72" s="8">
        <v>3589.52</v>
      </c>
      <c r="K72" s="8">
        <v>8510.73</v>
      </c>
      <c r="L72" s="24">
        <v>3589.52</v>
      </c>
      <c r="M72" s="24">
        <v>9060.98</v>
      </c>
      <c r="N72" s="8">
        <v>3322.02</v>
      </c>
      <c r="O72" s="8">
        <v>8685.3700000000008</v>
      </c>
      <c r="P72" s="8">
        <v>3497.89</v>
      </c>
      <c r="Q72" s="8">
        <v>8865.5499999999993</v>
      </c>
      <c r="R72" s="8">
        <v>3735.1</v>
      </c>
      <c r="S72" s="8">
        <v>9041.57</v>
      </c>
      <c r="T72" s="8">
        <v>3462.48</v>
      </c>
      <c r="U72" s="8">
        <v>8736.65</v>
      </c>
      <c r="V72" s="8">
        <v>3433.71</v>
      </c>
      <c r="W72" s="8">
        <v>9372.83</v>
      </c>
      <c r="X72" s="8">
        <v>3789.33</v>
      </c>
      <c r="Y72" s="8">
        <v>9003.4599999999991</v>
      </c>
      <c r="Z72" s="15">
        <f t="shared" si="2"/>
        <v>42702.19</v>
      </c>
      <c r="AA72" s="15">
        <f t="shared" si="2"/>
        <v>106387.98999999999</v>
      </c>
    </row>
    <row r="73" spans="1:27" x14ac:dyDescent="0.25">
      <c r="A73" s="1" t="s">
        <v>70</v>
      </c>
      <c r="B73" s="13">
        <v>3103.29</v>
      </c>
      <c r="C73" s="13">
        <v>8215.52</v>
      </c>
      <c r="D73" s="13">
        <v>3198.59</v>
      </c>
      <c r="E73" s="13">
        <v>7567.56</v>
      </c>
      <c r="F73" s="8">
        <v>3201.3500000000004</v>
      </c>
      <c r="G73" s="8">
        <v>7873.869999999999</v>
      </c>
      <c r="H73" s="8">
        <v>3084.02</v>
      </c>
      <c r="I73" s="8">
        <v>8138.59</v>
      </c>
      <c r="J73" s="8">
        <v>3163.44</v>
      </c>
      <c r="K73" s="8">
        <v>7442.13</v>
      </c>
      <c r="L73" s="24">
        <v>3163.44</v>
      </c>
      <c r="M73" s="24">
        <v>8359.66</v>
      </c>
      <c r="N73" s="8">
        <v>2927.68</v>
      </c>
      <c r="O73" s="8">
        <v>7613.3</v>
      </c>
      <c r="P73" s="8">
        <v>3082.68</v>
      </c>
      <c r="Q73" s="8">
        <v>7939.7</v>
      </c>
      <c r="R73" s="8">
        <v>3291.74</v>
      </c>
      <c r="S73" s="8">
        <v>7965.34</v>
      </c>
      <c r="T73" s="8">
        <v>3051.47</v>
      </c>
      <c r="U73" s="8">
        <v>7638.94</v>
      </c>
      <c r="V73" s="8">
        <v>3026.12</v>
      </c>
      <c r="W73" s="8">
        <v>8233.5300000000007</v>
      </c>
      <c r="X73" s="8">
        <v>3339.53</v>
      </c>
      <c r="Y73" s="8">
        <v>7921.68</v>
      </c>
      <c r="Z73" s="15">
        <f t="shared" si="2"/>
        <v>37633.350000000006</v>
      </c>
      <c r="AA73" s="15">
        <f t="shared" si="2"/>
        <v>94909.82</v>
      </c>
    </row>
    <row r="74" spans="1:27" x14ac:dyDescent="0.25">
      <c r="A74" s="1" t="s">
        <v>71</v>
      </c>
      <c r="B74" s="13">
        <v>1707.1</v>
      </c>
      <c r="C74" s="13">
        <v>3682.6</v>
      </c>
      <c r="D74" s="13">
        <v>1759.53</v>
      </c>
      <c r="E74" s="13">
        <v>3330.56</v>
      </c>
      <c r="F74" s="8">
        <v>1761.04</v>
      </c>
      <c r="G74" s="8">
        <v>3349.96</v>
      </c>
      <c r="H74" s="8">
        <v>1696.5</v>
      </c>
      <c r="I74" s="8">
        <v>3489.26</v>
      </c>
      <c r="J74" s="8">
        <v>1740.19</v>
      </c>
      <c r="K74" s="8">
        <v>3135.13</v>
      </c>
      <c r="L74" s="24">
        <v>1740.19</v>
      </c>
      <c r="M74" s="24">
        <v>3650.72</v>
      </c>
      <c r="N74" s="8">
        <v>1610.5</v>
      </c>
      <c r="O74" s="8">
        <v>3346.5</v>
      </c>
      <c r="P74" s="8">
        <v>1695.76</v>
      </c>
      <c r="Q74" s="8">
        <v>3350.66</v>
      </c>
      <c r="R74" s="8">
        <v>1810.77</v>
      </c>
      <c r="S74" s="8">
        <v>3468.47</v>
      </c>
      <c r="T74" s="8">
        <v>1678.6</v>
      </c>
      <c r="U74" s="8">
        <v>3126.12</v>
      </c>
      <c r="V74" s="8">
        <v>1664.65</v>
      </c>
      <c r="W74" s="8">
        <v>3871.1</v>
      </c>
      <c r="X74" s="8">
        <v>1837.06</v>
      </c>
      <c r="Y74" s="8">
        <v>3264.72</v>
      </c>
      <c r="Z74" s="15">
        <f t="shared" si="2"/>
        <v>20701.890000000003</v>
      </c>
      <c r="AA74" s="15">
        <f t="shared" si="2"/>
        <v>41065.800000000003</v>
      </c>
    </row>
    <row r="75" spans="1:27" x14ac:dyDescent="0.25">
      <c r="A75" s="1" t="s">
        <v>72</v>
      </c>
      <c r="B75" s="13">
        <v>4297.6899999999996</v>
      </c>
      <c r="C75" s="13">
        <v>13048.5</v>
      </c>
      <c r="D75" s="13">
        <v>4429.68</v>
      </c>
      <c r="E75" s="13">
        <v>12002.07</v>
      </c>
      <c r="F75" s="8">
        <v>4433.49</v>
      </c>
      <c r="G75" s="8">
        <v>12496.869999999999</v>
      </c>
      <c r="H75" s="8">
        <v>4271</v>
      </c>
      <c r="I75" s="8">
        <v>12718.63</v>
      </c>
      <c r="J75" s="8">
        <v>4380.99</v>
      </c>
      <c r="K75" s="8">
        <v>12119.88</v>
      </c>
      <c r="L75" s="24">
        <v>4380.99</v>
      </c>
      <c r="M75" s="24">
        <v>13029.09</v>
      </c>
      <c r="N75" s="8">
        <v>4054.5</v>
      </c>
      <c r="O75" s="8">
        <v>12426.88</v>
      </c>
      <c r="P75" s="8">
        <v>4269.1499999999996</v>
      </c>
      <c r="Q75" s="8">
        <v>12735.26</v>
      </c>
      <c r="R75" s="8">
        <v>4558.67</v>
      </c>
      <c r="S75" s="8">
        <v>12787.24</v>
      </c>
      <c r="T75" s="8">
        <v>4225.93</v>
      </c>
      <c r="U75" s="8">
        <v>12376.98</v>
      </c>
      <c r="V75" s="8">
        <v>4190.82</v>
      </c>
      <c r="W75" s="8">
        <v>13174.62</v>
      </c>
      <c r="X75" s="8">
        <v>4624.8500000000004</v>
      </c>
      <c r="Y75" s="8">
        <v>12794.17</v>
      </c>
      <c r="Z75" s="15">
        <f t="shared" si="2"/>
        <v>52117.759999999995</v>
      </c>
      <c r="AA75" s="15">
        <f t="shared" si="2"/>
        <v>151710.19</v>
      </c>
    </row>
    <row r="76" spans="1:27" x14ac:dyDescent="0.25">
      <c r="A76" s="1" t="s">
        <v>73</v>
      </c>
      <c r="B76" s="13">
        <v>2445.98</v>
      </c>
      <c r="C76" s="13">
        <v>5960.49</v>
      </c>
      <c r="D76" s="13">
        <v>2521.1</v>
      </c>
      <c r="E76" s="13">
        <v>5702</v>
      </c>
      <c r="F76" s="8">
        <v>2523.2599999999998</v>
      </c>
      <c r="G76" s="8">
        <v>5789.32</v>
      </c>
      <c r="H76" s="8">
        <v>2430.79</v>
      </c>
      <c r="I76" s="8">
        <v>5929.31</v>
      </c>
      <c r="J76" s="8">
        <v>2493.39</v>
      </c>
      <c r="K76" s="8">
        <v>5699.93</v>
      </c>
      <c r="L76" s="24">
        <v>2493.39</v>
      </c>
      <c r="M76" s="24">
        <v>6029.1</v>
      </c>
      <c r="N76" s="8">
        <v>2307.5700000000002</v>
      </c>
      <c r="O76" s="8">
        <v>5804.57</v>
      </c>
      <c r="P76" s="8">
        <v>2429.7399999999998</v>
      </c>
      <c r="Q76" s="8">
        <v>5961.88</v>
      </c>
      <c r="R76" s="8">
        <v>2594.5100000000002</v>
      </c>
      <c r="S76" s="8">
        <v>6011.78</v>
      </c>
      <c r="T76" s="8">
        <v>2405.14</v>
      </c>
      <c r="U76" s="8">
        <v>5641.71</v>
      </c>
      <c r="V76" s="8">
        <v>2385.16</v>
      </c>
      <c r="W76" s="8">
        <v>6426.19</v>
      </c>
      <c r="X76" s="8">
        <v>2632.18</v>
      </c>
      <c r="Y76" s="8">
        <v>6066.52</v>
      </c>
      <c r="Z76" s="15">
        <f t="shared" si="2"/>
        <v>29662.210000000003</v>
      </c>
      <c r="AA76" s="15">
        <f t="shared" si="2"/>
        <v>71022.8</v>
      </c>
    </row>
    <row r="77" spans="1:27" x14ac:dyDescent="0.25">
      <c r="A77" s="1" t="s">
        <v>74</v>
      </c>
      <c r="B77" s="13">
        <v>7725.04</v>
      </c>
      <c r="C77" s="13">
        <v>22941.77</v>
      </c>
      <c r="D77" s="13">
        <v>7962.28</v>
      </c>
      <c r="E77" s="13">
        <v>22188.47</v>
      </c>
      <c r="F77" s="8">
        <v>7969.119999999999</v>
      </c>
      <c r="G77" s="8">
        <v>22545.37</v>
      </c>
      <c r="H77" s="8">
        <v>7677.06</v>
      </c>
      <c r="I77" s="8">
        <v>22762.28</v>
      </c>
      <c r="J77" s="8">
        <v>7874.76</v>
      </c>
      <c r="K77" s="8">
        <v>21820.49</v>
      </c>
      <c r="L77" s="24">
        <v>7874.76</v>
      </c>
      <c r="M77" s="24">
        <v>23219.66</v>
      </c>
      <c r="N77" s="8">
        <v>7287.9</v>
      </c>
      <c r="O77" s="8">
        <v>22153.82</v>
      </c>
      <c r="P77" s="8">
        <v>7673.74</v>
      </c>
      <c r="Q77" s="8">
        <v>22742.87</v>
      </c>
      <c r="R77" s="8">
        <v>8194.14</v>
      </c>
      <c r="S77" s="8">
        <v>22664.57</v>
      </c>
      <c r="T77" s="8">
        <v>7596.05</v>
      </c>
      <c r="U77" s="8">
        <v>22203.72</v>
      </c>
      <c r="V77" s="8">
        <v>7532.95</v>
      </c>
      <c r="W77" s="8">
        <v>23606.35</v>
      </c>
      <c r="X77" s="8">
        <v>8313.11</v>
      </c>
      <c r="Y77" s="8">
        <v>23012.45</v>
      </c>
      <c r="Z77" s="15">
        <f t="shared" si="2"/>
        <v>93680.91</v>
      </c>
      <c r="AA77" s="15">
        <f t="shared" si="2"/>
        <v>271861.82</v>
      </c>
    </row>
    <row r="78" spans="1:27" x14ac:dyDescent="0.25">
      <c r="A78" s="1" t="s">
        <v>75</v>
      </c>
      <c r="B78" s="13">
        <v>8099.47</v>
      </c>
      <c r="C78" s="13">
        <v>17751.89</v>
      </c>
      <c r="D78" s="13">
        <v>8348.2099999999991</v>
      </c>
      <c r="E78" s="13">
        <v>17290.349999999999</v>
      </c>
      <c r="F78" s="8">
        <v>8355.380000000001</v>
      </c>
      <c r="G78" s="8">
        <v>17478.150000000001</v>
      </c>
      <c r="H78" s="8">
        <v>8049.17</v>
      </c>
      <c r="I78" s="8">
        <v>17733.18</v>
      </c>
      <c r="J78" s="8">
        <v>8256.4500000000007</v>
      </c>
      <c r="K78" s="8">
        <v>17226.59</v>
      </c>
      <c r="L78" s="24">
        <v>8256.4500000000007</v>
      </c>
      <c r="M78" s="24">
        <v>17992.36</v>
      </c>
      <c r="N78" s="8">
        <v>7641.14</v>
      </c>
      <c r="O78" s="8">
        <v>17534.98</v>
      </c>
      <c r="P78" s="8">
        <v>8045.68</v>
      </c>
      <c r="Q78" s="8">
        <v>17956.32</v>
      </c>
      <c r="R78" s="8">
        <v>8591.31</v>
      </c>
      <c r="S78" s="8">
        <v>17933.45</v>
      </c>
      <c r="T78" s="8">
        <v>7964.22</v>
      </c>
      <c r="U78" s="8">
        <v>17594.580000000002</v>
      </c>
      <c r="V78" s="8">
        <v>7898.07</v>
      </c>
      <c r="W78" s="8">
        <v>18380.439999999999</v>
      </c>
      <c r="X78" s="8">
        <v>8716.0400000000009</v>
      </c>
      <c r="Y78" s="8">
        <v>17954.240000000002</v>
      </c>
      <c r="Z78" s="15">
        <f t="shared" si="2"/>
        <v>98221.590000000026</v>
      </c>
      <c r="AA78" s="15">
        <f t="shared" si="2"/>
        <v>212826.53000000003</v>
      </c>
    </row>
    <row r="79" spans="1:27" x14ac:dyDescent="0.25">
      <c r="A79" s="1" t="s">
        <v>76</v>
      </c>
      <c r="B79" s="13">
        <v>3286.07</v>
      </c>
      <c r="C79" s="13">
        <v>9002.6</v>
      </c>
      <c r="D79" s="13">
        <v>3386.99</v>
      </c>
      <c r="E79" s="13">
        <v>8979.2000000000007</v>
      </c>
      <c r="F79" s="8">
        <v>3389.9</v>
      </c>
      <c r="G79" s="8">
        <v>9031.1400000000012</v>
      </c>
      <c r="H79" s="8">
        <v>3265.66</v>
      </c>
      <c r="I79" s="8">
        <v>9118.2900000000009</v>
      </c>
      <c r="J79" s="8">
        <v>3349.76</v>
      </c>
      <c r="K79" s="8">
        <v>9024.25</v>
      </c>
      <c r="L79" s="24">
        <v>3349.76</v>
      </c>
      <c r="M79" s="24">
        <v>9261.2800000000007</v>
      </c>
      <c r="N79" s="8">
        <v>3100.12</v>
      </c>
      <c r="O79" s="8">
        <v>9259.73</v>
      </c>
      <c r="P79" s="8">
        <v>3264.24</v>
      </c>
      <c r="Q79" s="8">
        <v>9351.83</v>
      </c>
      <c r="R79" s="8">
        <v>3485.62</v>
      </c>
      <c r="S79" s="8">
        <v>9349.73</v>
      </c>
      <c r="T79" s="8">
        <v>3231.2</v>
      </c>
      <c r="U79" s="8">
        <v>9291.02</v>
      </c>
      <c r="V79" s="8">
        <v>3204.36</v>
      </c>
      <c r="W79" s="8">
        <v>9491.33</v>
      </c>
      <c r="X79" s="8">
        <v>3536.22</v>
      </c>
      <c r="Y79" s="8">
        <v>9364.51</v>
      </c>
      <c r="Z79" s="15">
        <f t="shared" si="2"/>
        <v>39849.9</v>
      </c>
      <c r="AA79" s="15">
        <f t="shared" si="2"/>
        <v>110524.91</v>
      </c>
    </row>
    <row r="80" spans="1:27" x14ac:dyDescent="0.25">
      <c r="A80" s="1" t="s">
        <v>77</v>
      </c>
      <c r="B80" s="13">
        <v>1623.95</v>
      </c>
      <c r="C80" s="13">
        <v>4494.1099999999997</v>
      </c>
      <c r="D80" s="13">
        <v>1673.82</v>
      </c>
      <c r="E80" s="13">
        <v>4450.45</v>
      </c>
      <c r="F80" s="8">
        <v>1675.26</v>
      </c>
      <c r="G80" s="8">
        <v>4486.4800000000005</v>
      </c>
      <c r="H80" s="8">
        <v>1613.86</v>
      </c>
      <c r="I80" s="8">
        <v>4510.74</v>
      </c>
      <c r="J80" s="8">
        <v>1655.42</v>
      </c>
      <c r="K80" s="8">
        <v>4461.53</v>
      </c>
      <c r="L80" s="24">
        <v>1655.42</v>
      </c>
      <c r="M80" s="24">
        <v>4542.62</v>
      </c>
      <c r="N80" s="8">
        <v>1532.05</v>
      </c>
      <c r="O80" s="8">
        <v>4490.6400000000003</v>
      </c>
      <c r="P80" s="8">
        <v>1613.16</v>
      </c>
      <c r="Q80" s="8">
        <v>4545.3900000000003</v>
      </c>
      <c r="R80" s="8">
        <v>1722.56</v>
      </c>
      <c r="S80" s="8">
        <v>4571.03</v>
      </c>
      <c r="T80" s="8">
        <v>1596.83</v>
      </c>
      <c r="U80" s="8">
        <v>4542.62</v>
      </c>
      <c r="V80" s="8">
        <v>1583.57</v>
      </c>
      <c r="W80" s="8">
        <v>4647.26</v>
      </c>
      <c r="X80" s="8">
        <v>1747.57</v>
      </c>
      <c r="Y80" s="8">
        <v>4588.3500000000004</v>
      </c>
      <c r="Z80" s="15">
        <f t="shared" si="2"/>
        <v>19693.469999999998</v>
      </c>
      <c r="AA80" s="15">
        <f t="shared" si="2"/>
        <v>54331.22</v>
      </c>
    </row>
    <row r="81" spans="1:27" x14ac:dyDescent="0.25">
      <c r="A81" s="1" t="s">
        <v>78</v>
      </c>
      <c r="B81" s="13">
        <v>1564.55</v>
      </c>
      <c r="C81" s="13">
        <v>2902.28</v>
      </c>
      <c r="D81" s="13">
        <v>1612.6</v>
      </c>
      <c r="E81" s="13">
        <v>2818.43</v>
      </c>
      <c r="F81" s="8">
        <v>1613.9899999999998</v>
      </c>
      <c r="G81" s="8">
        <v>2875.95</v>
      </c>
      <c r="H81" s="8">
        <v>1554.84</v>
      </c>
      <c r="I81" s="8">
        <v>2932.08</v>
      </c>
      <c r="J81" s="8">
        <v>1594.88</v>
      </c>
      <c r="K81" s="8">
        <v>2814.27</v>
      </c>
      <c r="L81" s="24">
        <v>1594.88</v>
      </c>
      <c r="M81" s="24">
        <v>2980.59</v>
      </c>
      <c r="N81" s="8">
        <v>1476.02</v>
      </c>
      <c r="O81" s="8">
        <v>2856.55</v>
      </c>
      <c r="P81" s="8">
        <v>1554.16</v>
      </c>
      <c r="Q81" s="8">
        <v>2925.15</v>
      </c>
      <c r="R81" s="8">
        <v>1659.56</v>
      </c>
      <c r="S81" s="8">
        <v>2938.32</v>
      </c>
      <c r="T81" s="8">
        <v>1538.43</v>
      </c>
      <c r="U81" s="8">
        <v>2528.06</v>
      </c>
      <c r="V81" s="8">
        <v>1525.65</v>
      </c>
      <c r="W81" s="8">
        <v>3401.24</v>
      </c>
      <c r="X81" s="8">
        <v>1683.65</v>
      </c>
      <c r="Y81" s="8">
        <v>2963.27</v>
      </c>
      <c r="Z81" s="15">
        <f t="shared" si="2"/>
        <v>18973.210000000003</v>
      </c>
      <c r="AA81" s="15">
        <f t="shared" si="2"/>
        <v>34936.189999999995</v>
      </c>
    </row>
    <row r="82" spans="1:27" x14ac:dyDescent="0.25">
      <c r="A82" s="1" t="s">
        <v>79</v>
      </c>
      <c r="B82" s="13">
        <v>3040.73</v>
      </c>
      <c r="C82" s="13">
        <v>7820.51</v>
      </c>
      <c r="D82" s="13">
        <v>3134.11</v>
      </c>
      <c r="E82" s="13">
        <v>7771.3</v>
      </c>
      <c r="F82" s="8">
        <v>3136.8099999999995</v>
      </c>
      <c r="G82" s="8">
        <v>7821.8899999999994</v>
      </c>
      <c r="H82" s="8">
        <v>3021.84</v>
      </c>
      <c r="I82" s="8">
        <v>7864.16</v>
      </c>
      <c r="J82" s="8">
        <v>3099.66</v>
      </c>
      <c r="K82" s="8">
        <v>7779.62</v>
      </c>
      <c r="L82" s="24">
        <v>3099.66</v>
      </c>
      <c r="M82" s="24">
        <v>7930</v>
      </c>
      <c r="N82" s="8">
        <v>2868.66</v>
      </c>
      <c r="O82" s="8">
        <v>7836.44</v>
      </c>
      <c r="P82" s="8">
        <v>3020.53</v>
      </c>
      <c r="Q82" s="8">
        <v>7944.55</v>
      </c>
      <c r="R82" s="8">
        <v>3225.37</v>
      </c>
      <c r="S82" s="8">
        <v>7970.89</v>
      </c>
      <c r="T82" s="8">
        <v>2989.95</v>
      </c>
      <c r="U82" s="8">
        <v>7907.82</v>
      </c>
      <c r="V82" s="8">
        <v>2965.11</v>
      </c>
      <c r="W82" s="8">
        <v>8190.9</v>
      </c>
      <c r="X82" s="8">
        <v>3272.2</v>
      </c>
      <c r="Y82" s="8">
        <v>8054.05</v>
      </c>
      <c r="Z82" s="15">
        <f t="shared" si="2"/>
        <v>36874.62999999999</v>
      </c>
      <c r="AA82" s="15">
        <f t="shared" si="2"/>
        <v>94892.130000000019</v>
      </c>
    </row>
    <row r="83" spans="1:27" x14ac:dyDescent="0.25">
      <c r="A83" s="1" t="s">
        <v>80</v>
      </c>
      <c r="B83" s="13">
        <v>2008.04</v>
      </c>
      <c r="C83" s="13">
        <v>5176.71</v>
      </c>
      <c r="D83" s="13">
        <v>2069.71</v>
      </c>
      <c r="E83" s="13">
        <v>5126.12</v>
      </c>
      <c r="F83" s="8">
        <v>2071.4899999999998</v>
      </c>
      <c r="G83" s="8">
        <v>5153.84</v>
      </c>
      <c r="H83" s="8">
        <v>1995.57</v>
      </c>
      <c r="I83" s="8">
        <v>5149.68</v>
      </c>
      <c r="J83" s="8">
        <v>2046.96</v>
      </c>
      <c r="K83" s="8">
        <v>5063.75</v>
      </c>
      <c r="L83" s="24">
        <v>2046.96</v>
      </c>
      <c r="M83" s="24">
        <v>5241.8500000000004</v>
      </c>
      <c r="N83" s="8">
        <v>1894.41</v>
      </c>
      <c r="O83" s="8">
        <v>5175.32</v>
      </c>
      <c r="P83" s="8">
        <v>1994.7</v>
      </c>
      <c r="Q83" s="8">
        <v>5199.58</v>
      </c>
      <c r="R83" s="8">
        <v>2129.98</v>
      </c>
      <c r="S83" s="8">
        <v>5249.48</v>
      </c>
      <c r="T83" s="8">
        <v>1974.51</v>
      </c>
      <c r="U83" s="8">
        <v>5183.6400000000003</v>
      </c>
      <c r="V83" s="8">
        <v>1958.11</v>
      </c>
      <c r="W83" s="8">
        <v>5383.22</v>
      </c>
      <c r="X83" s="8">
        <v>2160.9</v>
      </c>
      <c r="Y83" s="8">
        <v>5300.06</v>
      </c>
      <c r="Z83" s="15">
        <f t="shared" si="2"/>
        <v>24351.34</v>
      </c>
      <c r="AA83" s="15">
        <f t="shared" si="2"/>
        <v>62403.25</v>
      </c>
    </row>
    <row r="84" spans="1:27" x14ac:dyDescent="0.25">
      <c r="A84" s="1" t="s">
        <v>81</v>
      </c>
      <c r="B84" s="13">
        <v>4445.1499999999996</v>
      </c>
      <c r="C84" s="13">
        <v>9734.57</v>
      </c>
      <c r="D84" s="13">
        <v>4581.66</v>
      </c>
      <c r="E84" s="13">
        <v>9629.93</v>
      </c>
      <c r="F84" s="8">
        <v>4585.5999999999995</v>
      </c>
      <c r="G84" s="8">
        <v>9681.2099999999991</v>
      </c>
      <c r="H84" s="8">
        <v>4417.54</v>
      </c>
      <c r="I84" s="8">
        <v>9705.4699999999993</v>
      </c>
      <c r="J84" s="8">
        <v>4531.3</v>
      </c>
      <c r="K84" s="8">
        <v>9574.49</v>
      </c>
      <c r="L84" s="24">
        <v>4531.3</v>
      </c>
      <c r="M84" s="24">
        <v>9835.75</v>
      </c>
      <c r="N84" s="8">
        <v>4193.6099999999997</v>
      </c>
      <c r="O84" s="8">
        <v>9671.51</v>
      </c>
      <c r="P84" s="8">
        <v>4415.63</v>
      </c>
      <c r="Q84" s="8">
        <v>9827.43</v>
      </c>
      <c r="R84" s="8">
        <v>4715.08</v>
      </c>
      <c r="S84" s="8">
        <v>9859.31</v>
      </c>
      <c r="T84" s="8">
        <v>4370.92</v>
      </c>
      <c r="U84" s="8">
        <v>9798.33</v>
      </c>
      <c r="V84" s="8">
        <v>4334.62</v>
      </c>
      <c r="W84" s="8">
        <v>10060.969999999999</v>
      </c>
      <c r="X84" s="8">
        <v>4783.54</v>
      </c>
      <c r="Y84" s="8">
        <v>9932.08</v>
      </c>
      <c r="Z84" s="15">
        <f t="shared" si="2"/>
        <v>53905.950000000004</v>
      </c>
      <c r="AA84" s="4">
        <f t="shared" si="2"/>
        <v>117311.04999999999</v>
      </c>
    </row>
    <row r="85" spans="1:27" x14ac:dyDescent="0.25">
      <c r="B85" s="5">
        <f>SUM(B3:B84)</f>
        <v>469983.37999999995</v>
      </c>
      <c r="C85" s="5">
        <f t="shared" ref="C85:AA85" si="3">SUM(C3:C84)</f>
        <v>1314189.46</v>
      </c>
      <c r="D85" s="5">
        <f t="shared" si="3"/>
        <v>484416.69</v>
      </c>
      <c r="E85" s="5">
        <f t="shared" si="3"/>
        <v>1267629.7400000012</v>
      </c>
      <c r="F85" s="5">
        <f t="shared" si="3"/>
        <v>484833.01999999996</v>
      </c>
      <c r="G85" s="5">
        <f t="shared" si="3"/>
        <v>1289119.5100000002</v>
      </c>
      <c r="H85" s="5">
        <f t="shared" si="3"/>
        <v>467064.33</v>
      </c>
      <c r="I85" s="5">
        <f t="shared" si="3"/>
        <v>1304085.1099999996</v>
      </c>
      <c r="J85" s="5">
        <f t="shared" si="3"/>
        <v>479092.21000000008</v>
      </c>
      <c r="K85" s="5">
        <f t="shared" si="3"/>
        <v>1249101.3399999999</v>
      </c>
      <c r="L85" s="5">
        <f t="shared" si="3"/>
        <v>479092.21000000008</v>
      </c>
      <c r="M85" s="5">
        <f t="shared" si="3"/>
        <v>1337859.0600000005</v>
      </c>
      <c r="N85" s="5">
        <f t="shared" si="3"/>
        <v>443388.28999999992</v>
      </c>
      <c r="O85" s="5">
        <f t="shared" si="3"/>
        <v>1283255.9199999997</v>
      </c>
      <c r="P85" s="5">
        <f t="shared" si="3"/>
        <v>466861.88</v>
      </c>
      <c r="Q85" s="5">
        <f t="shared" si="3"/>
        <v>1305490.1700000002</v>
      </c>
      <c r="R85" s="5">
        <f t="shared" si="3"/>
        <v>498522.91</v>
      </c>
      <c r="S85" s="5">
        <f t="shared" si="3"/>
        <v>1320789.42</v>
      </c>
      <c r="T85" s="5">
        <f t="shared" si="3"/>
        <v>462135.33999999991</v>
      </c>
      <c r="U85" s="5">
        <f t="shared" si="3"/>
        <v>1259824.43</v>
      </c>
      <c r="V85" s="5">
        <f t="shared" si="3"/>
        <v>458296.47999999992</v>
      </c>
      <c r="W85" s="5">
        <f t="shared" si="3"/>
        <v>1388054.4200000002</v>
      </c>
      <c r="X85" s="5">
        <f t="shared" si="3"/>
        <v>505760.60000000003</v>
      </c>
      <c r="Y85" s="5">
        <f t="shared" si="3"/>
        <v>1309297.69</v>
      </c>
      <c r="Z85" s="5">
        <f t="shared" si="3"/>
        <v>5699447.3399999999</v>
      </c>
      <c r="AA85" s="5">
        <f t="shared" si="3"/>
        <v>15628696.270000003</v>
      </c>
    </row>
    <row r="86" spans="1:27" x14ac:dyDescent="0.25">
      <c r="B86" s="161">
        <f>SUM(B85:C85)</f>
        <v>1784172.8399999999</v>
      </c>
      <c r="C86" s="161"/>
      <c r="D86" s="161">
        <f>SUM(D85:E85)</f>
        <v>1752046.4300000011</v>
      </c>
      <c r="E86" s="161"/>
      <c r="F86" s="161">
        <f>SUM(F85:G85)</f>
        <v>1773952.5300000003</v>
      </c>
      <c r="G86" s="161"/>
      <c r="H86" s="161">
        <f>SUM(H85:I85)</f>
        <v>1771149.4399999997</v>
      </c>
      <c r="I86" s="161"/>
      <c r="J86" s="161">
        <f>SUM(J85:K85)</f>
        <v>1728193.5499999998</v>
      </c>
      <c r="K86" s="161"/>
      <c r="L86" s="161">
        <f>SUM(L85:M85)</f>
        <v>1816951.2700000005</v>
      </c>
      <c r="M86" s="161"/>
      <c r="N86" s="161">
        <f>SUM(N85:O85)</f>
        <v>1726644.2099999995</v>
      </c>
      <c r="O86" s="161"/>
      <c r="P86" s="161">
        <f>SUM(P85:Q85)</f>
        <v>1772352.0500000003</v>
      </c>
      <c r="Q86" s="161"/>
      <c r="R86" s="161">
        <f>SUM(R85:S85)</f>
        <v>1819312.3299999998</v>
      </c>
      <c r="S86" s="161"/>
      <c r="T86" s="161">
        <f>SUM(T85:U85)</f>
        <v>1721959.7699999998</v>
      </c>
      <c r="U86" s="161"/>
      <c r="V86" s="161">
        <f>SUM(V85:W85)</f>
        <v>1846350.9000000001</v>
      </c>
      <c r="W86" s="161"/>
      <c r="X86" s="161">
        <f>SUM(X85:Y85)</f>
        <v>1815058.29</v>
      </c>
      <c r="Y86" s="161"/>
      <c r="Z86" s="161">
        <f>SUM(Z85:AA85)</f>
        <v>21328143.610000003</v>
      </c>
      <c r="AA86" s="161"/>
    </row>
    <row r="87" spans="1:27" x14ac:dyDescent="0.25">
      <c r="E87" s="11"/>
      <c r="F87" s="11"/>
      <c r="G87" s="11"/>
      <c r="H87" s="11"/>
      <c r="N87" s="11"/>
      <c r="O87" s="11"/>
      <c r="P87" s="11"/>
      <c r="Q87" s="11"/>
      <c r="R87" s="11"/>
      <c r="S87" s="11"/>
      <c r="T87" s="11"/>
    </row>
    <row r="88" spans="1:27" x14ac:dyDescent="0.25">
      <c r="E88" s="11"/>
      <c r="F88" s="11"/>
      <c r="G88" s="11"/>
      <c r="H88" s="11"/>
    </row>
  </sheetData>
  <mergeCells count="26">
    <mergeCell ref="B1:C1"/>
    <mergeCell ref="D1:E1"/>
    <mergeCell ref="F1:G1"/>
    <mergeCell ref="H1:I1"/>
    <mergeCell ref="J1:K1"/>
    <mergeCell ref="L86:M86"/>
    <mergeCell ref="N86:O86"/>
    <mergeCell ref="P86:Q86"/>
    <mergeCell ref="R86:S86"/>
    <mergeCell ref="N1:O1"/>
    <mergeCell ref="P1:Q1"/>
    <mergeCell ref="R1:S1"/>
    <mergeCell ref="L1:M1"/>
    <mergeCell ref="B86:C86"/>
    <mergeCell ref="D86:E86"/>
    <mergeCell ref="F86:G86"/>
    <mergeCell ref="H86:I86"/>
    <mergeCell ref="J86:K86"/>
    <mergeCell ref="T86:U86"/>
    <mergeCell ref="V86:W86"/>
    <mergeCell ref="X86:Y86"/>
    <mergeCell ref="Z86:AA86"/>
    <mergeCell ref="Z1:AA1"/>
    <mergeCell ref="T1:U1"/>
    <mergeCell ref="V1:W1"/>
    <mergeCell ref="X1:Y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88"/>
  <sheetViews>
    <sheetView workbookViewId="0">
      <pane xSplit="1" ySplit="2" topLeftCell="B60" activePane="bottomRight" state="frozen"/>
      <selection pane="topRight" activeCell="B1" sqref="B1"/>
      <selection pane="bottomLeft" activeCell="A3" sqref="A3"/>
      <selection pane="bottomRight" activeCell="Y87" sqref="Y87"/>
    </sheetView>
  </sheetViews>
  <sheetFormatPr defaultRowHeight="15" x14ac:dyDescent="0.25"/>
  <cols>
    <col min="1" max="1" width="14.28515625" style="1" bestFit="1" customWidth="1"/>
    <col min="2" max="25" width="13.5703125" style="14" customWidth="1"/>
    <col min="26" max="27" width="14" style="14" customWidth="1"/>
    <col min="28" max="16384" width="9.140625" style="14"/>
  </cols>
  <sheetData>
    <row r="1" spans="1:27" s="12" customFormat="1" x14ac:dyDescent="0.25">
      <c r="A1" s="12" t="s">
        <v>115</v>
      </c>
      <c r="B1" s="162" t="s">
        <v>101</v>
      </c>
      <c r="C1" s="162"/>
      <c r="D1" s="162" t="s">
        <v>102</v>
      </c>
      <c r="E1" s="162"/>
      <c r="F1" s="162" t="s">
        <v>103</v>
      </c>
      <c r="G1" s="162"/>
      <c r="H1" s="162" t="s">
        <v>104</v>
      </c>
      <c r="I1" s="162"/>
      <c r="J1" s="162" t="s">
        <v>105</v>
      </c>
      <c r="K1" s="162"/>
      <c r="L1" s="162" t="s">
        <v>106</v>
      </c>
      <c r="M1" s="162"/>
      <c r="N1" s="162" t="s">
        <v>95</v>
      </c>
      <c r="O1" s="162"/>
      <c r="P1" s="162" t="s">
        <v>96</v>
      </c>
      <c r="Q1" s="162"/>
      <c r="R1" s="162" t="s">
        <v>97</v>
      </c>
      <c r="S1" s="162"/>
      <c r="T1" s="162" t="s">
        <v>98</v>
      </c>
      <c r="U1" s="162"/>
      <c r="V1" s="162" t="s">
        <v>99</v>
      </c>
      <c r="W1" s="162"/>
      <c r="X1" s="162" t="s">
        <v>100</v>
      </c>
      <c r="Y1" s="162"/>
      <c r="Z1" s="162" t="s">
        <v>94</v>
      </c>
      <c r="AA1" s="162"/>
    </row>
    <row r="2" spans="1:27" x14ac:dyDescent="0.25">
      <c r="A2" s="12"/>
      <c r="B2" s="12" t="s">
        <v>83</v>
      </c>
      <c r="C2" s="12" t="s">
        <v>82</v>
      </c>
      <c r="D2" s="12" t="s">
        <v>83</v>
      </c>
      <c r="E2" s="12" t="s">
        <v>82</v>
      </c>
      <c r="F2" s="12" t="s">
        <v>83</v>
      </c>
      <c r="G2" s="12" t="s">
        <v>82</v>
      </c>
      <c r="H2" s="12" t="s">
        <v>83</v>
      </c>
      <c r="I2" s="12" t="s">
        <v>82</v>
      </c>
      <c r="J2" s="12" t="s">
        <v>83</v>
      </c>
      <c r="K2" s="12" t="s">
        <v>82</v>
      </c>
      <c r="L2" s="12" t="s">
        <v>83</v>
      </c>
      <c r="M2" s="12" t="s">
        <v>82</v>
      </c>
      <c r="N2" s="12" t="s">
        <v>83</v>
      </c>
      <c r="O2" s="12" t="s">
        <v>82</v>
      </c>
      <c r="P2" s="12" t="s">
        <v>83</v>
      </c>
      <c r="Q2" s="12" t="s">
        <v>82</v>
      </c>
      <c r="R2" s="12" t="s">
        <v>83</v>
      </c>
      <c r="S2" s="12" t="s">
        <v>82</v>
      </c>
      <c r="T2" s="12" t="s">
        <v>83</v>
      </c>
      <c r="U2" s="12" t="s">
        <v>82</v>
      </c>
      <c r="V2" s="12" t="s">
        <v>83</v>
      </c>
      <c r="W2" s="12" t="s">
        <v>82</v>
      </c>
      <c r="X2" s="12" t="s">
        <v>83</v>
      </c>
      <c r="Y2" s="12" t="s">
        <v>82</v>
      </c>
      <c r="Z2" s="12" t="s">
        <v>83</v>
      </c>
      <c r="AA2" s="12" t="s">
        <v>82</v>
      </c>
    </row>
    <row r="3" spans="1:27" x14ac:dyDescent="0.25">
      <c r="A3" s="1" t="s">
        <v>0</v>
      </c>
      <c r="B3" s="13">
        <v>5040.2299999999996</v>
      </c>
      <c r="C3" s="13">
        <v>13110.87</v>
      </c>
      <c r="D3" s="13">
        <v>5097.1899999999996</v>
      </c>
      <c r="E3" s="13">
        <v>12994.44</v>
      </c>
      <c r="F3" s="13">
        <v>5281.25</v>
      </c>
      <c r="G3" s="13">
        <v>12485.78</v>
      </c>
      <c r="H3" s="13">
        <v>5084.4399999999996</v>
      </c>
      <c r="I3" s="13">
        <v>12928.61</v>
      </c>
      <c r="J3" s="13">
        <v>5072.71</v>
      </c>
      <c r="K3" s="13">
        <v>12450.44</v>
      </c>
      <c r="L3" s="13">
        <v>5189.22</v>
      </c>
      <c r="M3" s="13">
        <v>12573.79</v>
      </c>
      <c r="N3" s="13">
        <v>5221.6499999999996</v>
      </c>
      <c r="O3" s="13">
        <v>12582.11</v>
      </c>
      <c r="P3" s="13">
        <v>5028.26</v>
      </c>
      <c r="Q3" s="13">
        <v>12525.98</v>
      </c>
      <c r="R3" s="13">
        <v>5455.58</v>
      </c>
      <c r="S3" s="13">
        <v>12932.07</v>
      </c>
      <c r="T3" s="13">
        <v>6100.27</v>
      </c>
      <c r="U3" s="13">
        <v>12027.02</v>
      </c>
      <c r="V3" s="13">
        <v>5277.8</v>
      </c>
      <c r="W3" s="13">
        <v>13704.77</v>
      </c>
      <c r="X3" s="13">
        <v>5723.08</v>
      </c>
      <c r="Y3" s="13">
        <v>12878.02</v>
      </c>
      <c r="Z3" s="15">
        <f>SUM(B3,D3,F3,H3,J3,L3,N3,P3,R3,T3,V3,X3)</f>
        <v>63571.680000000008</v>
      </c>
      <c r="AA3" s="15">
        <f t="shared" ref="AA3:AA62" si="0">SUM(C3,E3,G3,I3,K3,M3,O3,Q3,S3,U3,W3,Y3)</f>
        <v>153193.9</v>
      </c>
    </row>
    <row r="4" spans="1:27" x14ac:dyDescent="0.25">
      <c r="A4" s="1" t="s">
        <v>1</v>
      </c>
      <c r="B4" s="13">
        <v>5783.07</v>
      </c>
      <c r="C4" s="13">
        <v>14448.36</v>
      </c>
      <c r="D4" s="13">
        <v>5848.42</v>
      </c>
      <c r="E4" s="13">
        <v>14446.28</v>
      </c>
      <c r="F4" s="13">
        <v>6059.61</v>
      </c>
      <c r="G4" s="13">
        <v>13900.19</v>
      </c>
      <c r="H4" s="13">
        <v>5833.79</v>
      </c>
      <c r="I4" s="13">
        <v>14351.34</v>
      </c>
      <c r="J4" s="13">
        <v>5820.34</v>
      </c>
      <c r="K4" s="13">
        <v>13859.31</v>
      </c>
      <c r="L4" s="13">
        <v>5954.01</v>
      </c>
      <c r="M4" s="13">
        <v>14033.25</v>
      </c>
      <c r="N4" s="13">
        <v>5991.23</v>
      </c>
      <c r="O4" s="13">
        <v>14110.17</v>
      </c>
      <c r="P4" s="13">
        <v>5769.34</v>
      </c>
      <c r="Q4" s="13">
        <v>14160.07</v>
      </c>
      <c r="R4" s="13">
        <v>6259.63</v>
      </c>
      <c r="S4" s="13">
        <v>14574.48</v>
      </c>
      <c r="T4" s="13">
        <v>6999.34</v>
      </c>
      <c r="U4" s="13">
        <v>14051.96</v>
      </c>
      <c r="V4" s="13">
        <v>6055.66</v>
      </c>
      <c r="W4" s="13">
        <v>14936.23</v>
      </c>
      <c r="X4" s="13">
        <v>6566.56</v>
      </c>
      <c r="Y4" s="13">
        <v>14106.71</v>
      </c>
      <c r="Z4" s="15">
        <f t="shared" ref="Z4:AA67" si="1">SUM(B4,D4,F4,H4,J4,L4,N4,P4,R4,T4,V4,X4)</f>
        <v>72941</v>
      </c>
      <c r="AA4" s="15">
        <f t="shared" si="0"/>
        <v>170978.35</v>
      </c>
    </row>
    <row r="5" spans="1:27" x14ac:dyDescent="0.25">
      <c r="A5" s="1" t="s">
        <v>2</v>
      </c>
      <c r="B5" s="13">
        <v>2049.21</v>
      </c>
      <c r="C5" s="13">
        <v>5349.96</v>
      </c>
      <c r="D5" s="13">
        <v>2072.36</v>
      </c>
      <c r="E5" s="13">
        <v>5367.98</v>
      </c>
      <c r="F5" s="13">
        <v>2147.1999999999998</v>
      </c>
      <c r="G5" s="13">
        <v>5095.63</v>
      </c>
      <c r="H5" s="13">
        <v>2067.1799999999998</v>
      </c>
      <c r="I5" s="13">
        <v>5354.81</v>
      </c>
      <c r="J5" s="13">
        <v>2062.41</v>
      </c>
      <c r="K5" s="13">
        <v>5120.58</v>
      </c>
      <c r="L5" s="13">
        <v>2109.7800000000002</v>
      </c>
      <c r="M5" s="13">
        <v>5257.1</v>
      </c>
      <c r="N5" s="13">
        <v>2122.9699999999998</v>
      </c>
      <c r="O5" s="13">
        <v>5221.0600000000004</v>
      </c>
      <c r="P5" s="13">
        <v>2044.34</v>
      </c>
      <c r="Q5" s="13">
        <v>5217.6000000000004</v>
      </c>
      <c r="R5" s="13">
        <v>2218.08</v>
      </c>
      <c r="S5" s="13">
        <v>5428.27</v>
      </c>
      <c r="T5" s="13">
        <v>2480.19</v>
      </c>
      <c r="U5" s="13">
        <v>5079</v>
      </c>
      <c r="V5" s="13">
        <v>2145.8000000000002</v>
      </c>
      <c r="W5" s="13">
        <v>5553.01</v>
      </c>
      <c r="X5" s="13">
        <v>2326.84</v>
      </c>
      <c r="Y5" s="13">
        <v>5214.13</v>
      </c>
      <c r="Z5" s="15">
        <f t="shared" si="1"/>
        <v>25846.359999999997</v>
      </c>
      <c r="AA5" s="15">
        <f t="shared" si="0"/>
        <v>63259.12999999999</v>
      </c>
    </row>
    <row r="6" spans="1:27" x14ac:dyDescent="0.25">
      <c r="A6" s="1" t="s">
        <v>3</v>
      </c>
      <c r="B6" s="13">
        <v>3053.13</v>
      </c>
      <c r="C6" s="13">
        <v>7508.66</v>
      </c>
      <c r="D6" s="13">
        <v>3087.64</v>
      </c>
      <c r="E6" s="13">
        <v>7326.4</v>
      </c>
      <c r="F6" s="13">
        <v>3199.13</v>
      </c>
      <c r="G6" s="13">
        <v>7001.38</v>
      </c>
      <c r="H6" s="13">
        <v>3079.91</v>
      </c>
      <c r="I6" s="13">
        <v>7330.55</v>
      </c>
      <c r="J6" s="13">
        <v>3072.81</v>
      </c>
      <c r="K6" s="13">
        <v>7024.25</v>
      </c>
      <c r="L6" s="13">
        <v>3143.38</v>
      </c>
      <c r="M6" s="13">
        <v>7157.3</v>
      </c>
      <c r="N6" s="13">
        <v>3163.03</v>
      </c>
      <c r="O6" s="13">
        <v>7331.94</v>
      </c>
      <c r="P6" s="13">
        <v>3045.88</v>
      </c>
      <c r="Q6" s="13">
        <v>7321.55</v>
      </c>
      <c r="R6" s="13">
        <v>3304.73</v>
      </c>
      <c r="S6" s="13">
        <v>7571.72</v>
      </c>
      <c r="T6" s="13">
        <v>3695.26</v>
      </c>
      <c r="U6" s="13">
        <v>6966.04</v>
      </c>
      <c r="V6" s="13">
        <v>3197.04</v>
      </c>
      <c r="W6" s="13">
        <v>8027.02</v>
      </c>
      <c r="X6" s="13">
        <v>3466.77</v>
      </c>
      <c r="Y6" s="13">
        <v>7351.34</v>
      </c>
      <c r="Z6" s="15">
        <f t="shared" si="1"/>
        <v>38508.71</v>
      </c>
      <c r="AA6" s="15">
        <f t="shared" si="0"/>
        <v>87918.15</v>
      </c>
    </row>
    <row r="7" spans="1:27" x14ac:dyDescent="0.25">
      <c r="A7" s="1" t="s">
        <v>4</v>
      </c>
      <c r="B7" s="13">
        <v>1362.24</v>
      </c>
      <c r="C7" s="13">
        <v>3350.66</v>
      </c>
      <c r="D7" s="13">
        <v>1377.63</v>
      </c>
      <c r="E7" s="13">
        <v>3170.48</v>
      </c>
      <c r="F7" s="13">
        <v>1427.38</v>
      </c>
      <c r="G7" s="13">
        <v>2981.98</v>
      </c>
      <c r="H7" s="13">
        <v>1374.19</v>
      </c>
      <c r="I7" s="13">
        <v>3205.82</v>
      </c>
      <c r="J7" s="13">
        <v>1371.02</v>
      </c>
      <c r="K7" s="13">
        <v>3060.29</v>
      </c>
      <c r="L7" s="13">
        <v>1402.5</v>
      </c>
      <c r="M7" s="13">
        <v>3033.26</v>
      </c>
      <c r="N7" s="13">
        <v>1411.27</v>
      </c>
      <c r="O7" s="13">
        <v>3127.51</v>
      </c>
      <c r="P7" s="13">
        <v>1359</v>
      </c>
      <c r="Q7" s="13">
        <v>3124.74</v>
      </c>
      <c r="R7" s="13">
        <v>1474.49</v>
      </c>
      <c r="S7" s="13">
        <v>3266.8</v>
      </c>
      <c r="T7" s="13">
        <v>1648.74</v>
      </c>
      <c r="U7" s="13">
        <v>2805.26</v>
      </c>
      <c r="V7" s="13">
        <v>1426.45</v>
      </c>
      <c r="W7" s="13">
        <v>3515.59</v>
      </c>
      <c r="X7" s="13">
        <v>1546.79</v>
      </c>
      <c r="Y7" s="13">
        <v>2966.73</v>
      </c>
      <c r="Z7" s="15">
        <f t="shared" si="1"/>
        <v>17181.7</v>
      </c>
      <c r="AA7" s="15">
        <f t="shared" si="0"/>
        <v>37609.120000000003</v>
      </c>
    </row>
    <row r="8" spans="1:27" x14ac:dyDescent="0.25">
      <c r="A8" s="1" t="s">
        <v>5</v>
      </c>
      <c r="B8" s="13">
        <v>5328.63</v>
      </c>
      <c r="C8" s="13">
        <v>12440.04</v>
      </c>
      <c r="D8" s="13">
        <v>5388.84</v>
      </c>
      <c r="E8" s="13">
        <v>12403.31</v>
      </c>
      <c r="F8" s="13">
        <v>5583.44</v>
      </c>
      <c r="G8" s="13">
        <v>12144.13</v>
      </c>
      <c r="H8" s="13">
        <v>5375.37</v>
      </c>
      <c r="I8" s="13">
        <v>12376.29</v>
      </c>
      <c r="J8" s="13">
        <v>5362.97</v>
      </c>
      <c r="K8" s="13">
        <v>12144.83</v>
      </c>
      <c r="L8" s="13">
        <v>5486.14</v>
      </c>
      <c r="M8" s="13">
        <v>12211.35</v>
      </c>
      <c r="N8" s="13">
        <v>5520.43</v>
      </c>
      <c r="O8" s="13">
        <v>12178.78</v>
      </c>
      <c r="P8" s="13">
        <v>5315.97</v>
      </c>
      <c r="Q8" s="13">
        <v>12124.73</v>
      </c>
      <c r="R8" s="13">
        <v>5767.74</v>
      </c>
      <c r="S8" s="13">
        <v>12347.87</v>
      </c>
      <c r="T8" s="13">
        <v>6449.32</v>
      </c>
      <c r="U8" s="13">
        <v>12336.09</v>
      </c>
      <c r="V8" s="13">
        <v>5579.79</v>
      </c>
      <c r="W8" s="13">
        <v>12328.47</v>
      </c>
      <c r="X8" s="13">
        <v>6050.55</v>
      </c>
      <c r="Y8" s="13">
        <v>12029.09</v>
      </c>
      <c r="Z8" s="15">
        <f t="shared" si="1"/>
        <v>67209.19</v>
      </c>
      <c r="AA8" s="15">
        <f t="shared" si="0"/>
        <v>147064.97999999998</v>
      </c>
    </row>
    <row r="9" spans="1:27" x14ac:dyDescent="0.25">
      <c r="A9" s="1" t="s">
        <v>6</v>
      </c>
      <c r="B9" s="13">
        <v>2334.9499999999998</v>
      </c>
      <c r="C9" s="13">
        <v>4722.1000000000004</v>
      </c>
      <c r="D9" s="13">
        <v>2361.34</v>
      </c>
      <c r="E9" s="13">
        <v>4720.0200000000004</v>
      </c>
      <c r="F9" s="13">
        <v>2446.61</v>
      </c>
      <c r="G9" s="13">
        <v>4573.8</v>
      </c>
      <c r="H9" s="13">
        <v>2355.4299999999998</v>
      </c>
      <c r="I9" s="13">
        <v>4699.93</v>
      </c>
      <c r="J9" s="13">
        <v>2350</v>
      </c>
      <c r="K9" s="13">
        <v>4641.0200000000004</v>
      </c>
      <c r="L9" s="13">
        <v>2403.9699999999998</v>
      </c>
      <c r="M9" s="13">
        <v>4649.34</v>
      </c>
      <c r="N9" s="13">
        <v>2419</v>
      </c>
      <c r="O9" s="13">
        <v>4663.2</v>
      </c>
      <c r="P9" s="13">
        <v>2329.41</v>
      </c>
      <c r="Q9" s="13">
        <v>4649.34</v>
      </c>
      <c r="R9" s="13">
        <v>2527.37</v>
      </c>
      <c r="S9" s="13">
        <v>4766.45</v>
      </c>
      <c r="T9" s="13">
        <v>2826.03</v>
      </c>
      <c r="U9" s="13">
        <v>4589.05</v>
      </c>
      <c r="V9" s="13">
        <v>2445.0100000000002</v>
      </c>
      <c r="W9" s="13">
        <v>4845.46</v>
      </c>
      <c r="X9" s="13">
        <v>2651.29</v>
      </c>
      <c r="Y9" s="13">
        <v>4665.28</v>
      </c>
      <c r="Z9" s="15">
        <f t="shared" si="1"/>
        <v>29450.409999999996</v>
      </c>
      <c r="AA9" s="15">
        <f t="shared" si="0"/>
        <v>56184.99</v>
      </c>
    </row>
    <row r="10" spans="1:27" x14ac:dyDescent="0.25">
      <c r="A10" s="1" t="s">
        <v>7</v>
      </c>
      <c r="B10" s="13">
        <v>1653.75</v>
      </c>
      <c r="C10" s="13">
        <v>3324.32</v>
      </c>
      <c r="D10" s="13">
        <v>1672.44</v>
      </c>
      <c r="E10" s="13">
        <v>3328.48</v>
      </c>
      <c r="F10" s="13">
        <v>1732.84</v>
      </c>
      <c r="G10" s="13">
        <v>3223.14</v>
      </c>
      <c r="H10" s="13">
        <v>1668.26</v>
      </c>
      <c r="I10" s="13">
        <v>3338.18</v>
      </c>
      <c r="J10" s="13">
        <v>1664.41</v>
      </c>
      <c r="K10" s="13">
        <v>3221.76</v>
      </c>
      <c r="L10" s="13">
        <v>1702.64</v>
      </c>
      <c r="M10" s="13">
        <v>3286.9</v>
      </c>
      <c r="N10" s="13">
        <v>1713.28</v>
      </c>
      <c r="O10" s="13">
        <v>3273.73</v>
      </c>
      <c r="P10" s="13">
        <v>1649.83</v>
      </c>
      <c r="Q10" s="13">
        <v>3288.29</v>
      </c>
      <c r="R10" s="13">
        <v>1790.03</v>
      </c>
      <c r="S10" s="13">
        <v>3372.83</v>
      </c>
      <c r="T10" s="13">
        <v>2001.57</v>
      </c>
      <c r="U10" s="13">
        <v>3268.88</v>
      </c>
      <c r="V10" s="13">
        <v>1731.7</v>
      </c>
      <c r="W10" s="13">
        <v>3424.81</v>
      </c>
      <c r="X10" s="13">
        <v>1877.81</v>
      </c>
      <c r="Y10" s="13">
        <v>3322.24</v>
      </c>
      <c r="Z10" s="15">
        <f t="shared" si="1"/>
        <v>20858.560000000005</v>
      </c>
      <c r="AA10" s="15">
        <f t="shared" si="0"/>
        <v>39673.56</v>
      </c>
    </row>
    <row r="11" spans="1:27" x14ac:dyDescent="0.25">
      <c r="A11" s="1" t="s">
        <v>8</v>
      </c>
      <c r="B11" s="13">
        <v>2714.17</v>
      </c>
      <c r="C11" s="13">
        <v>6634.78</v>
      </c>
      <c r="D11" s="13">
        <v>2744.85</v>
      </c>
      <c r="E11" s="13">
        <v>6692.99</v>
      </c>
      <c r="F11" s="13">
        <v>2843.96</v>
      </c>
      <c r="G11" s="13">
        <v>6386</v>
      </c>
      <c r="H11" s="13">
        <v>2737.98</v>
      </c>
      <c r="I11" s="13">
        <v>6662.5</v>
      </c>
      <c r="J11" s="13">
        <v>2731.67</v>
      </c>
      <c r="K11" s="13">
        <v>6449.06</v>
      </c>
      <c r="L11" s="13">
        <v>2794.4</v>
      </c>
      <c r="M11" s="13">
        <v>6563.4</v>
      </c>
      <c r="N11" s="13">
        <v>2811.87</v>
      </c>
      <c r="O11" s="13">
        <v>6596.67</v>
      </c>
      <c r="P11" s="13">
        <v>2707.73</v>
      </c>
      <c r="Q11" s="13">
        <v>6624.39</v>
      </c>
      <c r="R11" s="13">
        <v>2937.84</v>
      </c>
      <c r="S11" s="13">
        <v>6828.82</v>
      </c>
      <c r="T11" s="13">
        <v>3285.01</v>
      </c>
      <c r="U11" s="13">
        <v>6491.33</v>
      </c>
      <c r="V11" s="13">
        <v>2842.11</v>
      </c>
      <c r="W11" s="13">
        <v>6897.43</v>
      </c>
      <c r="X11" s="13">
        <v>3081.89</v>
      </c>
      <c r="Y11" s="13">
        <v>6550.24</v>
      </c>
      <c r="Z11" s="15">
        <f t="shared" si="1"/>
        <v>34233.479999999996</v>
      </c>
      <c r="AA11" s="15">
        <f t="shared" si="0"/>
        <v>79377.61</v>
      </c>
    </row>
    <row r="12" spans="1:27" x14ac:dyDescent="0.25">
      <c r="A12" s="1" t="s">
        <v>9</v>
      </c>
      <c r="B12" s="13">
        <v>1333.83</v>
      </c>
      <c r="C12" s="13">
        <v>3196.81</v>
      </c>
      <c r="D12" s="13">
        <v>1348.91</v>
      </c>
      <c r="E12" s="13">
        <v>3214.83</v>
      </c>
      <c r="F12" s="13">
        <v>1397.62</v>
      </c>
      <c r="G12" s="13">
        <v>3133.05</v>
      </c>
      <c r="H12" s="13">
        <v>1345.53</v>
      </c>
      <c r="I12" s="13">
        <v>3198.2</v>
      </c>
      <c r="J12" s="13">
        <v>1342.43</v>
      </c>
      <c r="K12" s="13">
        <v>3115.04</v>
      </c>
      <c r="L12" s="13">
        <v>1373.26</v>
      </c>
      <c r="M12" s="13">
        <v>3143.45</v>
      </c>
      <c r="N12" s="13">
        <v>1381.85</v>
      </c>
      <c r="O12" s="13">
        <v>3164.93</v>
      </c>
      <c r="P12" s="13">
        <v>1330.67</v>
      </c>
      <c r="Q12" s="13">
        <v>3167.7</v>
      </c>
      <c r="R12" s="13">
        <v>1443.75</v>
      </c>
      <c r="S12" s="13">
        <v>3204.43</v>
      </c>
      <c r="T12" s="13">
        <v>1614.36</v>
      </c>
      <c r="U12" s="13">
        <v>3152.46</v>
      </c>
      <c r="V12" s="13">
        <v>1396.7</v>
      </c>
      <c r="W12" s="13">
        <v>3245.32</v>
      </c>
      <c r="X12" s="13">
        <v>1514.54</v>
      </c>
      <c r="Y12" s="13">
        <v>3187.8</v>
      </c>
      <c r="Z12" s="15">
        <f t="shared" si="1"/>
        <v>16823.45</v>
      </c>
      <c r="AA12" s="15">
        <f t="shared" si="0"/>
        <v>38124.020000000004</v>
      </c>
    </row>
    <row r="13" spans="1:27" x14ac:dyDescent="0.25">
      <c r="A13" s="1" t="s">
        <v>10</v>
      </c>
      <c r="B13" s="13">
        <v>1498.79</v>
      </c>
      <c r="C13" s="13">
        <v>2959.8</v>
      </c>
      <c r="D13" s="13">
        <v>1515.73</v>
      </c>
      <c r="E13" s="13">
        <v>3018.71</v>
      </c>
      <c r="F13" s="13">
        <v>1570.46</v>
      </c>
      <c r="G13" s="13">
        <v>2793.48</v>
      </c>
      <c r="H13" s="13">
        <v>1511.93</v>
      </c>
      <c r="I13" s="13">
        <v>3020.79</v>
      </c>
      <c r="J13" s="13">
        <v>1508.45</v>
      </c>
      <c r="K13" s="13">
        <v>2821.9</v>
      </c>
      <c r="L13" s="13">
        <v>1543.09</v>
      </c>
      <c r="M13" s="13">
        <v>2950.1</v>
      </c>
      <c r="N13" s="13">
        <v>1552.74</v>
      </c>
      <c r="O13" s="13">
        <v>2968.12</v>
      </c>
      <c r="P13" s="13">
        <v>1495.23</v>
      </c>
      <c r="Q13" s="13">
        <v>2956.34</v>
      </c>
      <c r="R13" s="13">
        <v>1622.3</v>
      </c>
      <c r="S13" s="13">
        <v>3108.8</v>
      </c>
      <c r="T13" s="13">
        <v>1814.01</v>
      </c>
      <c r="U13" s="13">
        <v>2875.95</v>
      </c>
      <c r="V13" s="13">
        <v>1569.43</v>
      </c>
      <c r="W13" s="13">
        <v>3194.73</v>
      </c>
      <c r="X13" s="13">
        <v>1701.84</v>
      </c>
      <c r="Y13" s="13">
        <v>2963.96</v>
      </c>
      <c r="Z13" s="15">
        <f t="shared" si="1"/>
        <v>18903.999999999996</v>
      </c>
      <c r="AA13" s="15">
        <f t="shared" si="0"/>
        <v>35632.68</v>
      </c>
    </row>
    <row r="14" spans="1:27" x14ac:dyDescent="0.25">
      <c r="A14" s="1" t="s">
        <v>11</v>
      </c>
      <c r="B14" s="13">
        <v>2611.17</v>
      </c>
      <c r="C14" s="13">
        <v>7350.03</v>
      </c>
      <c r="D14" s="13">
        <v>2640.68</v>
      </c>
      <c r="E14" s="13">
        <v>7244.62</v>
      </c>
      <c r="F14" s="13">
        <v>2736.04</v>
      </c>
      <c r="G14" s="13">
        <v>6892.58</v>
      </c>
      <c r="H14" s="13">
        <v>2634.08</v>
      </c>
      <c r="I14" s="13">
        <v>7276.88</v>
      </c>
      <c r="J14" s="13">
        <v>2628</v>
      </c>
      <c r="K14" s="13">
        <v>6861.39</v>
      </c>
      <c r="L14" s="13">
        <v>2688.36</v>
      </c>
      <c r="M14" s="13">
        <v>7052.66</v>
      </c>
      <c r="N14" s="13">
        <v>2705.16</v>
      </c>
      <c r="O14" s="13">
        <v>6997.91</v>
      </c>
      <c r="P14" s="13">
        <v>2604.98</v>
      </c>
      <c r="Q14" s="13">
        <v>6999.7</v>
      </c>
      <c r="R14" s="13">
        <v>2826.35</v>
      </c>
      <c r="S14" s="13">
        <v>7354.81</v>
      </c>
      <c r="T14" s="13">
        <v>3160.35</v>
      </c>
      <c r="U14" s="13">
        <v>6771.02</v>
      </c>
      <c r="V14" s="13">
        <v>2734.25</v>
      </c>
      <c r="W14" s="13">
        <v>7440.58</v>
      </c>
      <c r="X14" s="13">
        <v>2964.94</v>
      </c>
      <c r="Y14" s="13">
        <v>6865.54</v>
      </c>
      <c r="Z14" s="15">
        <f t="shared" si="1"/>
        <v>32934.36</v>
      </c>
      <c r="AA14" s="15">
        <f t="shared" si="0"/>
        <v>85107.72</v>
      </c>
    </row>
    <row r="15" spans="1:27" x14ac:dyDescent="0.25">
      <c r="A15" s="1" t="s">
        <v>12</v>
      </c>
      <c r="B15" s="13">
        <v>3220.12</v>
      </c>
      <c r="C15" s="13">
        <v>7622.31</v>
      </c>
      <c r="D15" s="13">
        <v>3256.51</v>
      </c>
      <c r="E15" s="13">
        <v>7755.36</v>
      </c>
      <c r="F15" s="13">
        <v>3374.1</v>
      </c>
      <c r="G15" s="13">
        <v>7519.05</v>
      </c>
      <c r="H15" s="13">
        <v>3248.36</v>
      </c>
      <c r="I15" s="13">
        <v>7633.4</v>
      </c>
      <c r="J15" s="13">
        <v>3240.87</v>
      </c>
      <c r="K15" s="13">
        <v>7525.29</v>
      </c>
      <c r="L15" s="13">
        <v>3315.3</v>
      </c>
      <c r="M15" s="13">
        <v>7561.32</v>
      </c>
      <c r="N15" s="13">
        <v>3336.02</v>
      </c>
      <c r="O15" s="13">
        <v>7550.93</v>
      </c>
      <c r="P15" s="13">
        <v>3212.47</v>
      </c>
      <c r="Q15" s="13">
        <v>7564.1</v>
      </c>
      <c r="R15" s="13">
        <v>3485.47</v>
      </c>
      <c r="S15" s="13">
        <v>7670.82</v>
      </c>
      <c r="T15" s="13">
        <v>3897.36</v>
      </c>
      <c r="U15" s="13">
        <v>7594.59</v>
      </c>
      <c r="V15" s="13">
        <v>3371.9</v>
      </c>
      <c r="W15" s="13">
        <v>7818.43</v>
      </c>
      <c r="X15" s="13">
        <v>3656.38</v>
      </c>
      <c r="Y15" s="13">
        <v>7602.9</v>
      </c>
      <c r="Z15" s="15">
        <f t="shared" si="1"/>
        <v>40614.86</v>
      </c>
      <c r="AA15" s="15">
        <f t="shared" si="0"/>
        <v>91418.5</v>
      </c>
    </row>
    <row r="16" spans="1:27" x14ac:dyDescent="0.25">
      <c r="A16" s="1" t="s">
        <v>13</v>
      </c>
      <c r="B16" s="13">
        <v>4081.09</v>
      </c>
      <c r="C16" s="13">
        <v>7568.25</v>
      </c>
      <c r="D16" s="13">
        <v>4127.21</v>
      </c>
      <c r="E16" s="13">
        <v>7579.34</v>
      </c>
      <c r="F16" s="13">
        <v>4276.25</v>
      </c>
      <c r="G16" s="13">
        <v>7361.05</v>
      </c>
      <c r="H16" s="13">
        <v>4116.8900000000003</v>
      </c>
      <c r="I16" s="13">
        <v>7498.26</v>
      </c>
      <c r="J16" s="13">
        <v>4107.3900000000003</v>
      </c>
      <c r="K16" s="13">
        <v>7330.55</v>
      </c>
      <c r="L16" s="13">
        <v>4201.7299999999996</v>
      </c>
      <c r="M16" s="13">
        <v>7426.19</v>
      </c>
      <c r="N16" s="13">
        <v>4227.99</v>
      </c>
      <c r="O16" s="13">
        <v>7442.82</v>
      </c>
      <c r="P16" s="13">
        <v>4071.4</v>
      </c>
      <c r="Q16" s="13">
        <v>7546.08</v>
      </c>
      <c r="R16" s="13">
        <v>4417.3999999999996</v>
      </c>
      <c r="S16" s="13">
        <v>7736.65</v>
      </c>
      <c r="T16" s="13">
        <v>4939.41</v>
      </c>
      <c r="U16" s="13">
        <v>7396.39</v>
      </c>
      <c r="V16" s="13">
        <v>4273.46</v>
      </c>
      <c r="W16" s="13">
        <v>7677.75</v>
      </c>
      <c r="X16" s="13">
        <v>4634</v>
      </c>
      <c r="Y16" s="13">
        <v>7385.99</v>
      </c>
      <c r="Z16" s="15">
        <f t="shared" si="1"/>
        <v>51474.219999999994</v>
      </c>
      <c r="AA16" s="15">
        <f t="shared" si="0"/>
        <v>89949.32</v>
      </c>
    </row>
    <row r="17" spans="1:27" x14ac:dyDescent="0.25">
      <c r="A17" s="1" t="s">
        <v>14</v>
      </c>
      <c r="B17" s="13">
        <v>4595.7700000000004</v>
      </c>
      <c r="C17" s="13">
        <v>10892.57</v>
      </c>
      <c r="D17" s="13">
        <v>4647.71</v>
      </c>
      <c r="E17" s="13">
        <v>10934.15</v>
      </c>
      <c r="F17" s="13">
        <v>4815.54</v>
      </c>
      <c r="G17" s="13">
        <v>10552.31</v>
      </c>
      <c r="H17" s="13">
        <v>4636.09</v>
      </c>
      <c r="I17" s="13">
        <v>10875.25</v>
      </c>
      <c r="J17" s="13">
        <v>4625.3900000000003</v>
      </c>
      <c r="K17" s="13">
        <v>10565.48</v>
      </c>
      <c r="L17" s="13">
        <v>4731.62</v>
      </c>
      <c r="M17" s="13">
        <v>10669.43</v>
      </c>
      <c r="N17" s="13">
        <v>4761.2</v>
      </c>
      <c r="O17" s="13">
        <v>10647.95</v>
      </c>
      <c r="P17" s="13">
        <v>4584.8599999999997</v>
      </c>
      <c r="Q17" s="13">
        <v>10661.81</v>
      </c>
      <c r="R17" s="13">
        <v>4974.5</v>
      </c>
      <c r="S17" s="13">
        <v>11082.46</v>
      </c>
      <c r="T17" s="13">
        <v>5562.34</v>
      </c>
      <c r="U17" s="13">
        <v>10449.049999999999</v>
      </c>
      <c r="V17" s="13">
        <v>4812.3999999999996</v>
      </c>
      <c r="W17" s="13">
        <v>11219.67</v>
      </c>
      <c r="X17" s="13">
        <v>5218.41</v>
      </c>
      <c r="Y17" s="13">
        <v>10724.18</v>
      </c>
      <c r="Z17" s="15">
        <f t="shared" si="1"/>
        <v>57965.83</v>
      </c>
      <c r="AA17" s="15">
        <f t="shared" si="0"/>
        <v>129274.31</v>
      </c>
    </row>
    <row r="18" spans="1:27" x14ac:dyDescent="0.25">
      <c r="A18" s="1" t="s">
        <v>15</v>
      </c>
      <c r="B18" s="13">
        <v>3053.76</v>
      </c>
      <c r="C18" s="13">
        <v>8471.93</v>
      </c>
      <c r="D18" s="13">
        <v>3088.27</v>
      </c>
      <c r="E18" s="13">
        <v>8550.93</v>
      </c>
      <c r="F18" s="13">
        <v>3199.79</v>
      </c>
      <c r="G18" s="13">
        <v>8429.65</v>
      </c>
      <c r="H18" s="13">
        <v>3080.54</v>
      </c>
      <c r="I18" s="13">
        <v>8459.4500000000007</v>
      </c>
      <c r="J18" s="13">
        <v>3073.44</v>
      </c>
      <c r="K18" s="13">
        <v>8473.31</v>
      </c>
      <c r="L18" s="13">
        <v>3144.03</v>
      </c>
      <c r="M18" s="13">
        <v>8428.27</v>
      </c>
      <c r="N18" s="13">
        <v>3163.68</v>
      </c>
      <c r="O18" s="13">
        <v>8423.42</v>
      </c>
      <c r="P18" s="13">
        <v>3046.51</v>
      </c>
      <c r="Q18" s="13">
        <v>8449.06</v>
      </c>
      <c r="R18" s="13">
        <v>3305.41</v>
      </c>
      <c r="S18" s="13">
        <v>8559.94</v>
      </c>
      <c r="T18" s="13">
        <v>3696.01</v>
      </c>
      <c r="U18" s="13">
        <v>8413.7099999999991</v>
      </c>
      <c r="V18" s="13">
        <v>3197.7</v>
      </c>
      <c r="W18" s="13">
        <v>8648.64</v>
      </c>
      <c r="X18" s="13">
        <v>3467.48</v>
      </c>
      <c r="Y18" s="13">
        <v>8518.36</v>
      </c>
      <c r="Z18" s="15">
        <f t="shared" si="1"/>
        <v>38516.620000000003</v>
      </c>
      <c r="AA18" s="15">
        <f t="shared" si="0"/>
        <v>101826.67000000001</v>
      </c>
    </row>
    <row r="19" spans="1:27" x14ac:dyDescent="0.25">
      <c r="A19" s="1" t="s">
        <v>16</v>
      </c>
      <c r="B19" s="13">
        <v>25164.78</v>
      </c>
      <c r="C19" s="13">
        <v>89885.57</v>
      </c>
      <c r="D19" s="13">
        <v>25449.16</v>
      </c>
      <c r="E19" s="13">
        <v>82664.509999999995</v>
      </c>
      <c r="F19" s="13">
        <v>26368.14</v>
      </c>
      <c r="G19" s="13">
        <v>80623.62</v>
      </c>
      <c r="H19" s="13">
        <v>25385.52</v>
      </c>
      <c r="I19" s="13">
        <v>84638.17</v>
      </c>
      <c r="J19" s="13">
        <v>25326.959999999999</v>
      </c>
      <c r="K19" s="13">
        <v>82762.22</v>
      </c>
      <c r="L19" s="13">
        <v>25908.639999999999</v>
      </c>
      <c r="M19" s="13">
        <v>81173.17</v>
      </c>
      <c r="N19" s="13">
        <v>26070.59</v>
      </c>
      <c r="O19" s="13">
        <v>83258.41</v>
      </c>
      <c r="P19" s="13">
        <v>25105.040000000001</v>
      </c>
      <c r="Q19" s="13">
        <v>84367.9</v>
      </c>
      <c r="R19" s="13">
        <v>27238.52</v>
      </c>
      <c r="S19" s="13">
        <v>89597.28</v>
      </c>
      <c r="T19" s="13">
        <v>30457.33</v>
      </c>
      <c r="U19" s="13">
        <v>73874.490000000005</v>
      </c>
      <c r="V19" s="13">
        <v>26350.94</v>
      </c>
      <c r="W19" s="13">
        <v>97729.63</v>
      </c>
      <c r="X19" s="13">
        <v>28574.13</v>
      </c>
      <c r="Y19" s="13">
        <v>78297.22</v>
      </c>
      <c r="Z19" s="15">
        <f t="shared" si="1"/>
        <v>317399.75</v>
      </c>
      <c r="AA19" s="15">
        <f t="shared" si="0"/>
        <v>1008872.19</v>
      </c>
    </row>
    <row r="20" spans="1:27" x14ac:dyDescent="0.25">
      <c r="A20" s="1" t="s">
        <v>17</v>
      </c>
      <c r="B20" s="13">
        <v>11694.11</v>
      </c>
      <c r="C20" s="13">
        <v>33028.14</v>
      </c>
      <c r="D20" s="13">
        <v>11826.26</v>
      </c>
      <c r="E20" s="13">
        <v>33012.44</v>
      </c>
      <c r="F20" s="13">
        <v>12253.31</v>
      </c>
      <c r="G20" s="13">
        <v>32122.63</v>
      </c>
      <c r="H20" s="13">
        <v>11796.68</v>
      </c>
      <c r="I20" s="13">
        <v>33272.480000000003</v>
      </c>
      <c r="J20" s="13">
        <v>11769.47</v>
      </c>
      <c r="K20" s="13">
        <v>32611.89</v>
      </c>
      <c r="L20" s="13">
        <v>12039.78</v>
      </c>
      <c r="M20" s="13">
        <v>33103.919999999998</v>
      </c>
      <c r="N20" s="13">
        <v>12115.03</v>
      </c>
      <c r="O20" s="13">
        <v>32728.31</v>
      </c>
      <c r="P20" s="13">
        <v>11666.34</v>
      </c>
      <c r="Q20" s="13">
        <v>32879.86</v>
      </c>
      <c r="R20" s="13">
        <v>12657.78</v>
      </c>
      <c r="S20" s="13">
        <v>33537.74</v>
      </c>
      <c r="T20" s="13">
        <v>14153.56</v>
      </c>
      <c r="U20" s="13">
        <v>34344.910000000003</v>
      </c>
      <c r="V20" s="13">
        <v>12245.31</v>
      </c>
      <c r="W20" s="13">
        <v>34404.74</v>
      </c>
      <c r="X20" s="13">
        <v>13278.43</v>
      </c>
      <c r="Y20" s="13">
        <v>33311.79</v>
      </c>
      <c r="Z20" s="15">
        <f t="shared" si="1"/>
        <v>147496.06</v>
      </c>
      <c r="AA20" s="15">
        <f t="shared" si="0"/>
        <v>398358.84999999992</v>
      </c>
    </row>
    <row r="21" spans="1:27" x14ac:dyDescent="0.25">
      <c r="A21" s="1" t="s">
        <v>18</v>
      </c>
      <c r="B21" s="13">
        <v>1266.8800000000001</v>
      </c>
      <c r="C21" s="13">
        <v>3668.74</v>
      </c>
      <c r="D21" s="13">
        <v>1281.2</v>
      </c>
      <c r="E21" s="13">
        <v>3670.13</v>
      </c>
      <c r="F21" s="13">
        <v>1327.47</v>
      </c>
      <c r="G21" s="13">
        <v>3559.94</v>
      </c>
      <c r="H21" s="13">
        <v>1278</v>
      </c>
      <c r="I21" s="13">
        <v>3569.64</v>
      </c>
      <c r="J21" s="13">
        <v>1275.05</v>
      </c>
      <c r="K21" s="13">
        <v>3494.11</v>
      </c>
      <c r="L21" s="13">
        <v>1304.33</v>
      </c>
      <c r="M21" s="13">
        <v>3538.46</v>
      </c>
      <c r="N21" s="13">
        <v>1312.49</v>
      </c>
      <c r="O21" s="13">
        <v>3530.84</v>
      </c>
      <c r="P21" s="13">
        <v>1263.8800000000001</v>
      </c>
      <c r="Q21" s="13">
        <v>3537.77</v>
      </c>
      <c r="R21" s="13">
        <v>1371.28</v>
      </c>
      <c r="S21" s="13">
        <v>3568.26</v>
      </c>
      <c r="T21" s="13">
        <v>1533.33</v>
      </c>
      <c r="U21" s="13">
        <v>3464.31</v>
      </c>
      <c r="V21" s="13">
        <v>1326.6</v>
      </c>
      <c r="W21" s="13">
        <v>3621.62</v>
      </c>
      <c r="X21" s="13">
        <v>1438.52</v>
      </c>
      <c r="Y21" s="13">
        <v>3519.05</v>
      </c>
      <c r="Z21" s="15">
        <f t="shared" si="1"/>
        <v>15979.03</v>
      </c>
      <c r="AA21" s="15">
        <f t="shared" si="0"/>
        <v>42742.87</v>
      </c>
    </row>
    <row r="22" spans="1:27" x14ac:dyDescent="0.25">
      <c r="A22" s="1" t="s">
        <v>19</v>
      </c>
      <c r="B22" s="13">
        <v>3523.49</v>
      </c>
      <c r="C22" s="13">
        <v>10568.63</v>
      </c>
      <c r="D22" s="13">
        <v>3563.31</v>
      </c>
      <c r="E22" s="13">
        <v>10604.29</v>
      </c>
      <c r="F22" s="13">
        <v>3691.98</v>
      </c>
      <c r="G22" s="13">
        <v>10448.36</v>
      </c>
      <c r="H22" s="13">
        <v>3554.4</v>
      </c>
      <c r="I22" s="13">
        <v>10550.1</v>
      </c>
      <c r="J22" s="13">
        <v>3546.2</v>
      </c>
      <c r="K22" s="13">
        <v>10454.6</v>
      </c>
      <c r="L22" s="13">
        <v>3627.65</v>
      </c>
      <c r="M22" s="13">
        <v>10573.1</v>
      </c>
      <c r="N22" s="13">
        <v>3650.32</v>
      </c>
      <c r="O22" s="13">
        <v>10573.79</v>
      </c>
      <c r="P22" s="13">
        <v>3515.13</v>
      </c>
      <c r="Q22" s="13">
        <v>10642.1</v>
      </c>
      <c r="R22" s="13">
        <v>3813.85</v>
      </c>
      <c r="S22" s="13">
        <v>10749.82</v>
      </c>
      <c r="T22" s="13">
        <v>4264.54</v>
      </c>
      <c r="U22" s="13">
        <v>10576.28</v>
      </c>
      <c r="V22" s="13">
        <v>3689.58</v>
      </c>
      <c r="W22" s="13">
        <v>10734.41</v>
      </c>
      <c r="X22" s="13">
        <v>4000.86</v>
      </c>
      <c r="Y22" s="13">
        <v>10634.77</v>
      </c>
      <c r="Z22" s="15">
        <f t="shared" si="1"/>
        <v>44441.31</v>
      </c>
      <c r="AA22" s="15">
        <f t="shared" si="0"/>
        <v>127110.25000000001</v>
      </c>
    </row>
    <row r="23" spans="1:27" x14ac:dyDescent="0.25">
      <c r="A23" s="1" t="s">
        <v>20</v>
      </c>
      <c r="B23" s="13">
        <v>2247.25</v>
      </c>
      <c r="C23" s="13">
        <v>4383.92</v>
      </c>
      <c r="D23" s="13">
        <v>2272.64</v>
      </c>
      <c r="E23" s="13">
        <v>4372.83</v>
      </c>
      <c r="F23" s="13">
        <v>2354.71</v>
      </c>
      <c r="G23" s="13">
        <v>4370.75</v>
      </c>
      <c r="H23" s="13">
        <v>2266.96</v>
      </c>
      <c r="I23" s="13">
        <v>4373.5200000000004</v>
      </c>
      <c r="J23" s="13">
        <v>2261.73</v>
      </c>
      <c r="K23" s="13">
        <v>4342.34</v>
      </c>
      <c r="L23" s="13">
        <v>2313.67</v>
      </c>
      <c r="M23" s="13">
        <v>4360.3599999999997</v>
      </c>
      <c r="N23" s="13">
        <v>2328.14</v>
      </c>
      <c r="O23" s="13">
        <v>4392.93</v>
      </c>
      <c r="P23" s="13">
        <v>2241.91</v>
      </c>
      <c r="Q23" s="13">
        <v>4406.79</v>
      </c>
      <c r="R23" s="13">
        <v>2432.4299999999998</v>
      </c>
      <c r="S23" s="13">
        <v>4477.47</v>
      </c>
      <c r="T23" s="13">
        <v>2719.88</v>
      </c>
      <c r="U23" s="13">
        <v>4463.6099999999997</v>
      </c>
      <c r="V23" s="13">
        <v>2353.17</v>
      </c>
      <c r="W23" s="13">
        <v>4503.1099999999997</v>
      </c>
      <c r="X23" s="13">
        <v>2551.6999999999998</v>
      </c>
      <c r="Y23" s="13">
        <v>4464.3100000000004</v>
      </c>
      <c r="Z23" s="15">
        <f t="shared" si="1"/>
        <v>28344.19</v>
      </c>
      <c r="AA23" s="15">
        <f t="shared" si="0"/>
        <v>52911.94</v>
      </c>
    </row>
    <row r="24" spans="1:27" x14ac:dyDescent="0.25">
      <c r="A24" s="1" t="s">
        <v>21</v>
      </c>
      <c r="B24" s="13">
        <v>3418.62</v>
      </c>
      <c r="C24" s="13">
        <v>9025.6299999999992</v>
      </c>
      <c r="D24" s="13">
        <v>3457.26</v>
      </c>
      <c r="E24" s="13">
        <v>9193.34</v>
      </c>
      <c r="F24" s="13">
        <v>3582.1</v>
      </c>
      <c r="G24" s="13">
        <v>8688.14</v>
      </c>
      <c r="H24" s="13">
        <v>3448.61</v>
      </c>
      <c r="I24" s="13">
        <v>8947.32</v>
      </c>
      <c r="J24" s="13">
        <v>3440.65</v>
      </c>
      <c r="K24" s="13">
        <v>8684.68</v>
      </c>
      <c r="L24" s="13">
        <v>3519.68</v>
      </c>
      <c r="M24" s="13">
        <v>8814.9599999999991</v>
      </c>
      <c r="N24" s="13">
        <v>3541.68</v>
      </c>
      <c r="O24" s="13">
        <v>8814.27</v>
      </c>
      <c r="P24" s="13">
        <v>3410.51</v>
      </c>
      <c r="Q24" s="13">
        <v>8882.18</v>
      </c>
      <c r="R24" s="13">
        <v>3700.34</v>
      </c>
      <c r="S24" s="13">
        <v>9172.5499999999993</v>
      </c>
      <c r="T24" s="13">
        <v>4137.6099999999997</v>
      </c>
      <c r="U24" s="13">
        <v>8738.73</v>
      </c>
      <c r="V24" s="13">
        <v>3579.76</v>
      </c>
      <c r="W24" s="13">
        <v>9303.5300000000007</v>
      </c>
      <c r="X24" s="13">
        <v>3881.78</v>
      </c>
      <c r="Y24" s="13">
        <v>8831.59</v>
      </c>
      <c r="Z24" s="15">
        <f t="shared" si="1"/>
        <v>43118.6</v>
      </c>
      <c r="AA24" s="15">
        <f t="shared" si="0"/>
        <v>107096.91999999998</v>
      </c>
    </row>
    <row r="25" spans="1:27" x14ac:dyDescent="0.25">
      <c r="A25" s="1" t="s">
        <v>22</v>
      </c>
      <c r="B25" s="13">
        <v>6855.5</v>
      </c>
      <c r="C25" s="13">
        <v>19564.91</v>
      </c>
      <c r="D25" s="13">
        <v>6932.98</v>
      </c>
      <c r="E25" s="13">
        <v>19337.47</v>
      </c>
      <c r="F25" s="13">
        <v>7183.33</v>
      </c>
      <c r="G25" s="13">
        <v>18751.89</v>
      </c>
      <c r="H25" s="13">
        <v>6915.64</v>
      </c>
      <c r="I25" s="13">
        <v>19658.23</v>
      </c>
      <c r="J25" s="13">
        <v>6899.69</v>
      </c>
      <c r="K25" s="13">
        <v>18984.04</v>
      </c>
      <c r="L25" s="13">
        <v>7058.15</v>
      </c>
      <c r="M25" s="13">
        <v>19546.07</v>
      </c>
      <c r="N25" s="13">
        <v>7102.27</v>
      </c>
      <c r="O25" s="13">
        <v>19176.7</v>
      </c>
      <c r="P25" s="13">
        <v>6839.23</v>
      </c>
      <c r="Q25" s="13">
        <v>19590.98</v>
      </c>
      <c r="R25" s="13">
        <v>7420.44</v>
      </c>
      <c r="S25" s="13">
        <v>20100.47</v>
      </c>
      <c r="T25" s="13">
        <v>8297.32</v>
      </c>
      <c r="U25" s="13">
        <v>18726.89</v>
      </c>
      <c r="V25" s="13">
        <v>7178.64</v>
      </c>
      <c r="W25" s="13">
        <v>20293.71</v>
      </c>
      <c r="X25" s="13">
        <v>7784.29</v>
      </c>
      <c r="Y25" s="13">
        <v>19341.599999999999</v>
      </c>
      <c r="Z25" s="15">
        <f t="shared" si="1"/>
        <v>86467.479999999981</v>
      </c>
      <c r="AA25" s="15">
        <f t="shared" si="0"/>
        <v>233072.96000000002</v>
      </c>
    </row>
    <row r="26" spans="1:27" x14ac:dyDescent="0.25">
      <c r="A26" s="1" t="s">
        <v>23</v>
      </c>
      <c r="B26" s="13">
        <v>29199.37</v>
      </c>
      <c r="C26" s="13">
        <v>89715.41</v>
      </c>
      <c r="D26" s="13">
        <v>29529.34</v>
      </c>
      <c r="E26" s="13">
        <v>88981.2</v>
      </c>
      <c r="F26" s="13">
        <v>30595.66</v>
      </c>
      <c r="G26" s="13">
        <v>85106.64</v>
      </c>
      <c r="H26" s="13">
        <v>29455.49</v>
      </c>
      <c r="I26" s="13">
        <v>91050.03</v>
      </c>
      <c r="J26" s="13">
        <v>29387.55</v>
      </c>
      <c r="K26" s="13">
        <v>86382.45</v>
      </c>
      <c r="L26" s="13">
        <v>30062.49</v>
      </c>
      <c r="M26" s="13">
        <v>90630.54</v>
      </c>
      <c r="N26" s="13">
        <v>30250.400000000001</v>
      </c>
      <c r="O26" s="13">
        <v>87308.3</v>
      </c>
      <c r="P26" s="13">
        <v>29130.05</v>
      </c>
      <c r="Q26" s="13">
        <v>91514.97</v>
      </c>
      <c r="R26" s="13">
        <v>31605.59</v>
      </c>
      <c r="S26" s="13">
        <v>93292.35</v>
      </c>
      <c r="T26" s="13">
        <v>35340.46</v>
      </c>
      <c r="U26" s="13">
        <v>86370.43</v>
      </c>
      <c r="V26" s="13">
        <v>30575.69</v>
      </c>
      <c r="W26" s="13">
        <v>93493.85</v>
      </c>
      <c r="X26" s="13">
        <v>33155.32</v>
      </c>
      <c r="Y26" s="13">
        <v>89118.8</v>
      </c>
      <c r="Z26" s="15">
        <f t="shared" si="1"/>
        <v>368287.41000000003</v>
      </c>
      <c r="AA26" s="15">
        <f t="shared" si="0"/>
        <v>1072964.97</v>
      </c>
    </row>
    <row r="27" spans="1:27" x14ac:dyDescent="0.25">
      <c r="A27" s="1" t="s">
        <v>24</v>
      </c>
      <c r="B27" s="13">
        <v>38278.870000000003</v>
      </c>
      <c r="C27" s="13">
        <v>107826.71</v>
      </c>
      <c r="D27" s="13">
        <v>38711.449999999997</v>
      </c>
      <c r="E27" s="13">
        <v>108022.83</v>
      </c>
      <c r="F27" s="13">
        <v>40109.33</v>
      </c>
      <c r="G27" s="13">
        <v>104519.02</v>
      </c>
      <c r="H27" s="13">
        <v>38614.629999999997</v>
      </c>
      <c r="I27" s="13">
        <v>108397.74</v>
      </c>
      <c r="J27" s="13">
        <v>38525.56</v>
      </c>
      <c r="K27" s="13">
        <v>106218.95</v>
      </c>
      <c r="L27" s="13">
        <v>39410.379999999997</v>
      </c>
      <c r="M27" s="13">
        <v>106510.7</v>
      </c>
      <c r="N27" s="13">
        <v>39656.71</v>
      </c>
      <c r="O27" s="13">
        <v>106710.91</v>
      </c>
      <c r="P27" s="13">
        <v>38187.99</v>
      </c>
      <c r="Q27" s="13">
        <v>106661.02</v>
      </c>
      <c r="R27" s="13">
        <v>41433.29</v>
      </c>
      <c r="S27" s="13">
        <v>109304.81</v>
      </c>
      <c r="T27" s="13">
        <v>46329.52</v>
      </c>
      <c r="U27" s="13">
        <v>108961.08</v>
      </c>
      <c r="V27" s="13">
        <v>40083.160000000003</v>
      </c>
      <c r="W27" s="13">
        <v>112146.11</v>
      </c>
      <c r="X27" s="13">
        <v>43464.92</v>
      </c>
      <c r="Y27" s="13">
        <v>107308.97</v>
      </c>
      <c r="Z27" s="15">
        <f t="shared" si="1"/>
        <v>482805.81</v>
      </c>
      <c r="AA27" s="15">
        <f t="shared" si="0"/>
        <v>1292588.8500000001</v>
      </c>
    </row>
    <row r="28" spans="1:27" x14ac:dyDescent="0.25">
      <c r="A28" s="1" t="s">
        <v>25</v>
      </c>
      <c r="B28" s="13">
        <v>2996.02</v>
      </c>
      <c r="C28" s="13">
        <v>6106.72</v>
      </c>
      <c r="D28" s="13">
        <v>3029.87</v>
      </c>
      <c r="E28" s="13">
        <v>6210.67</v>
      </c>
      <c r="F28" s="13">
        <v>3139.28</v>
      </c>
      <c r="G28" s="13">
        <v>5778.23</v>
      </c>
      <c r="H28" s="13">
        <v>3022.3</v>
      </c>
      <c r="I28" s="13">
        <v>6143.45</v>
      </c>
      <c r="J28" s="13">
        <v>3015.32</v>
      </c>
      <c r="K28" s="13">
        <v>5790.02</v>
      </c>
      <c r="L28" s="13">
        <v>3084.58</v>
      </c>
      <c r="M28" s="13">
        <v>5976.43</v>
      </c>
      <c r="N28" s="13">
        <v>3103.86</v>
      </c>
      <c r="O28" s="13">
        <v>5918.91</v>
      </c>
      <c r="P28" s="13">
        <v>2988.9</v>
      </c>
      <c r="Q28" s="13">
        <v>6000.69</v>
      </c>
      <c r="R28" s="13">
        <v>3242.91</v>
      </c>
      <c r="S28" s="13">
        <v>6253.63</v>
      </c>
      <c r="T28" s="13">
        <v>3626.12</v>
      </c>
      <c r="U28" s="13">
        <v>5839.22</v>
      </c>
      <c r="V28" s="13">
        <v>3137.23</v>
      </c>
      <c r="W28" s="13">
        <v>6341.64</v>
      </c>
      <c r="X28" s="13">
        <v>3401.92</v>
      </c>
      <c r="Y28" s="13">
        <v>5912.68</v>
      </c>
      <c r="Z28" s="15">
        <f t="shared" si="1"/>
        <v>37788.310000000005</v>
      </c>
      <c r="AA28" s="15">
        <f t="shared" si="0"/>
        <v>72272.290000000008</v>
      </c>
    </row>
    <row r="29" spans="1:27" x14ac:dyDescent="0.25">
      <c r="A29" s="1" t="s">
        <v>26</v>
      </c>
      <c r="B29" s="13">
        <v>1463.05</v>
      </c>
      <c r="C29" s="13">
        <v>3245.32</v>
      </c>
      <c r="D29" s="13">
        <v>1479.58</v>
      </c>
      <c r="E29" s="13">
        <v>3207.9</v>
      </c>
      <c r="F29" s="13">
        <v>1533.01</v>
      </c>
      <c r="G29" s="13">
        <v>3150.38</v>
      </c>
      <c r="H29" s="13">
        <v>1475.88</v>
      </c>
      <c r="I29" s="13">
        <v>3198.89</v>
      </c>
      <c r="J29" s="13">
        <v>1472.48</v>
      </c>
      <c r="K29" s="13">
        <v>3148.3</v>
      </c>
      <c r="L29" s="13">
        <v>1506.3</v>
      </c>
      <c r="M29" s="13">
        <v>3156.62</v>
      </c>
      <c r="N29" s="13">
        <v>1515.71</v>
      </c>
      <c r="O29" s="13">
        <v>3141.37</v>
      </c>
      <c r="P29" s="13">
        <v>1459.58</v>
      </c>
      <c r="Q29" s="13">
        <v>3129.59</v>
      </c>
      <c r="R29" s="13">
        <v>1583.62</v>
      </c>
      <c r="S29" s="13">
        <v>3126.12</v>
      </c>
      <c r="T29" s="13">
        <v>1770.75</v>
      </c>
      <c r="U29" s="13">
        <v>3081.08</v>
      </c>
      <c r="V29" s="13">
        <v>1532.01</v>
      </c>
      <c r="W29" s="13">
        <v>3146.91</v>
      </c>
      <c r="X29" s="13">
        <v>1661.27</v>
      </c>
      <c r="Y29" s="13">
        <v>3130.97</v>
      </c>
      <c r="Z29" s="15">
        <f t="shared" si="1"/>
        <v>18453.239999999998</v>
      </c>
      <c r="AA29" s="15">
        <f t="shared" si="0"/>
        <v>37863.449999999997</v>
      </c>
    </row>
    <row r="30" spans="1:27" x14ac:dyDescent="0.25">
      <c r="A30" s="1" t="s">
        <v>27</v>
      </c>
      <c r="B30" s="13">
        <v>219.42</v>
      </c>
      <c r="C30" s="13">
        <v>311.85000000000002</v>
      </c>
      <c r="D30" s="13">
        <v>221.9</v>
      </c>
      <c r="E30" s="13">
        <v>314.62</v>
      </c>
      <c r="F30" s="13">
        <v>229.91</v>
      </c>
      <c r="G30" s="13">
        <v>300.76</v>
      </c>
      <c r="H30" s="13">
        <v>221.34</v>
      </c>
      <c r="I30" s="13">
        <v>290.37</v>
      </c>
      <c r="J30" s="13">
        <v>220.83</v>
      </c>
      <c r="K30" s="13">
        <v>280.67</v>
      </c>
      <c r="L30" s="13">
        <v>225.9</v>
      </c>
      <c r="M30" s="13">
        <v>283.44</v>
      </c>
      <c r="N30" s="13">
        <v>227.32</v>
      </c>
      <c r="O30" s="13">
        <v>282.05</v>
      </c>
      <c r="P30" s="13">
        <v>218.9</v>
      </c>
      <c r="Q30" s="13">
        <v>278.58999999999997</v>
      </c>
      <c r="R30" s="13">
        <v>237.5</v>
      </c>
      <c r="S30" s="13">
        <v>289.67</v>
      </c>
      <c r="T30" s="13">
        <v>265.57</v>
      </c>
      <c r="U30" s="13">
        <v>282.74</v>
      </c>
      <c r="V30" s="13">
        <v>229.76</v>
      </c>
      <c r="W30" s="13">
        <v>295.22000000000003</v>
      </c>
      <c r="X30" s="13">
        <v>249.15</v>
      </c>
      <c r="Y30" s="13">
        <v>286.89999999999998</v>
      </c>
      <c r="Z30" s="15">
        <f t="shared" si="1"/>
        <v>2767.5000000000005</v>
      </c>
      <c r="AA30" s="15">
        <f t="shared" si="0"/>
        <v>3496.8800000000006</v>
      </c>
    </row>
    <row r="31" spans="1:27" x14ac:dyDescent="0.25">
      <c r="A31" s="1" t="s">
        <v>28</v>
      </c>
      <c r="B31" s="13">
        <v>3651.93</v>
      </c>
      <c r="C31" s="13">
        <v>9056.1200000000008</v>
      </c>
      <c r="D31" s="13">
        <v>3693.2</v>
      </c>
      <c r="E31" s="13">
        <v>8966.0300000000007</v>
      </c>
      <c r="F31" s="13">
        <v>3826.56</v>
      </c>
      <c r="G31" s="13">
        <v>8638.25</v>
      </c>
      <c r="H31" s="13">
        <v>3683.96</v>
      </c>
      <c r="I31" s="13">
        <v>8902.2800000000007</v>
      </c>
      <c r="J31" s="13">
        <v>3675.47</v>
      </c>
      <c r="K31" s="13">
        <v>8679.83</v>
      </c>
      <c r="L31" s="13">
        <v>3759.88</v>
      </c>
      <c r="M31" s="13">
        <v>8783.08</v>
      </c>
      <c r="N31" s="13">
        <v>3783.38</v>
      </c>
      <c r="O31" s="13">
        <v>8848.2199999999993</v>
      </c>
      <c r="P31" s="13">
        <v>3643.26</v>
      </c>
      <c r="Q31" s="13">
        <v>8871.7900000000009</v>
      </c>
      <c r="R31" s="13">
        <v>3952.87</v>
      </c>
      <c r="S31" s="13">
        <v>9100.48</v>
      </c>
      <c r="T31" s="13">
        <v>4419.99</v>
      </c>
      <c r="U31" s="13">
        <v>8690.2199999999993</v>
      </c>
      <c r="V31" s="13">
        <v>3824.07</v>
      </c>
      <c r="W31" s="13">
        <v>9287.59</v>
      </c>
      <c r="X31" s="13">
        <v>4146.7</v>
      </c>
      <c r="Y31" s="13">
        <v>8866.94</v>
      </c>
      <c r="Z31" s="15">
        <f t="shared" si="1"/>
        <v>46061.27</v>
      </c>
      <c r="AA31" s="15">
        <f t="shared" si="0"/>
        <v>106690.83</v>
      </c>
    </row>
    <row r="32" spans="1:27" x14ac:dyDescent="0.25">
      <c r="A32" s="1" t="s">
        <v>29</v>
      </c>
      <c r="B32" s="13">
        <v>21796.41</v>
      </c>
      <c r="C32" s="13">
        <v>67061.55</v>
      </c>
      <c r="D32" s="13">
        <v>22042.73</v>
      </c>
      <c r="E32" s="13">
        <v>66595.22</v>
      </c>
      <c r="F32" s="13">
        <v>22838.7</v>
      </c>
      <c r="G32" s="13">
        <v>64396.33</v>
      </c>
      <c r="H32" s="13">
        <v>21987.599999999999</v>
      </c>
      <c r="I32" s="13">
        <v>67844.820000000007</v>
      </c>
      <c r="J32" s="13">
        <v>21936.880000000001</v>
      </c>
      <c r="K32" s="13">
        <v>69399.789999999994</v>
      </c>
      <c r="L32" s="13">
        <v>22440.7</v>
      </c>
      <c r="M32" s="13">
        <v>67436.52</v>
      </c>
      <c r="N32" s="13">
        <v>22580.97</v>
      </c>
      <c r="O32" s="13">
        <v>65749.070000000007</v>
      </c>
      <c r="P32" s="13">
        <v>21744.66</v>
      </c>
      <c r="Q32" s="13">
        <v>67582.64</v>
      </c>
      <c r="R32" s="13">
        <v>23592.58</v>
      </c>
      <c r="S32" s="13">
        <v>68618.09</v>
      </c>
      <c r="T32" s="13">
        <v>26380.54</v>
      </c>
      <c r="U32" s="13">
        <v>64609.98</v>
      </c>
      <c r="V32" s="13">
        <v>22823.79</v>
      </c>
      <c r="W32" s="13">
        <v>70212.67</v>
      </c>
      <c r="X32" s="13">
        <v>24749.41</v>
      </c>
      <c r="Y32" s="13">
        <v>67041.36</v>
      </c>
      <c r="Z32" s="15">
        <f t="shared" si="1"/>
        <v>274914.97000000003</v>
      </c>
      <c r="AA32" s="15">
        <f t="shared" si="0"/>
        <v>806548.04</v>
      </c>
    </row>
    <row r="33" spans="1:27" x14ac:dyDescent="0.25">
      <c r="A33" s="1" t="s">
        <v>30</v>
      </c>
      <c r="B33" s="13">
        <v>2662.67</v>
      </c>
      <c r="C33" s="13">
        <v>6925.53</v>
      </c>
      <c r="D33" s="13">
        <v>2692.76</v>
      </c>
      <c r="E33" s="13">
        <v>6940.4</v>
      </c>
      <c r="F33" s="13">
        <v>2790</v>
      </c>
      <c r="G33" s="13">
        <v>6795.56</v>
      </c>
      <c r="H33" s="13">
        <v>2686.03</v>
      </c>
      <c r="I33" s="13">
        <v>6967.28</v>
      </c>
      <c r="J33" s="13">
        <v>2679.83</v>
      </c>
      <c r="K33" s="13">
        <v>6789.32</v>
      </c>
      <c r="L33" s="13">
        <v>2741.38</v>
      </c>
      <c r="M33" s="13">
        <v>6872.48</v>
      </c>
      <c r="N33" s="13">
        <v>2758.52</v>
      </c>
      <c r="O33" s="13">
        <v>6858.62</v>
      </c>
      <c r="P33" s="13">
        <v>2656.35</v>
      </c>
      <c r="Q33" s="13">
        <v>6924.84</v>
      </c>
      <c r="R33" s="13">
        <v>2882.1</v>
      </c>
      <c r="S33" s="13">
        <v>7028.41</v>
      </c>
      <c r="T33" s="13">
        <v>3222.68</v>
      </c>
      <c r="U33" s="13">
        <v>6939.41</v>
      </c>
      <c r="V33" s="13">
        <v>2788.18</v>
      </c>
      <c r="W33" s="13">
        <v>7105.17</v>
      </c>
      <c r="X33" s="13">
        <v>3023.42</v>
      </c>
      <c r="Y33" s="13">
        <v>6982.66</v>
      </c>
      <c r="Z33" s="15">
        <f t="shared" si="1"/>
        <v>33583.919999999998</v>
      </c>
      <c r="AA33" s="15">
        <f t="shared" si="0"/>
        <v>83129.680000000008</v>
      </c>
    </row>
    <row r="34" spans="1:27" x14ac:dyDescent="0.25">
      <c r="A34" s="1" t="s">
        <v>31</v>
      </c>
      <c r="B34" s="13">
        <v>1205.71</v>
      </c>
      <c r="C34" s="13">
        <v>3204.43</v>
      </c>
      <c r="D34" s="13">
        <v>1219.3399999999999</v>
      </c>
      <c r="E34" s="13">
        <v>3230.07</v>
      </c>
      <c r="F34" s="13">
        <v>1263.3699999999999</v>
      </c>
      <c r="G34" s="13">
        <v>3103.25</v>
      </c>
      <c r="H34" s="13">
        <v>1216.29</v>
      </c>
      <c r="I34" s="13">
        <v>3180.87</v>
      </c>
      <c r="J34" s="13">
        <v>1213.48</v>
      </c>
      <c r="K34" s="13">
        <v>3235.62</v>
      </c>
      <c r="L34" s="13">
        <v>1241.3499999999999</v>
      </c>
      <c r="M34" s="13">
        <v>3135.83</v>
      </c>
      <c r="N34" s="13">
        <v>1249.1099999999999</v>
      </c>
      <c r="O34" s="13">
        <v>3151.07</v>
      </c>
      <c r="P34" s="13">
        <v>1202.8499999999999</v>
      </c>
      <c r="Q34" s="13">
        <v>3175.33</v>
      </c>
      <c r="R34" s="13">
        <v>1305.07</v>
      </c>
      <c r="S34" s="13">
        <v>3223.14</v>
      </c>
      <c r="T34" s="13">
        <v>1459.29</v>
      </c>
      <c r="U34" s="13">
        <v>3065.83</v>
      </c>
      <c r="V34" s="13">
        <v>1262.54</v>
      </c>
      <c r="W34" s="13">
        <v>3313.23</v>
      </c>
      <c r="X34" s="13">
        <v>1369.06</v>
      </c>
      <c r="Y34" s="13">
        <v>3110.18</v>
      </c>
      <c r="Z34" s="15">
        <f t="shared" si="1"/>
        <v>15207.460000000001</v>
      </c>
      <c r="AA34" s="15">
        <f t="shared" si="0"/>
        <v>38128.850000000006</v>
      </c>
    </row>
    <row r="35" spans="1:27" x14ac:dyDescent="0.25">
      <c r="A35" s="1" t="s">
        <v>32</v>
      </c>
      <c r="B35" s="13">
        <v>1948.71</v>
      </c>
      <c r="C35" s="13">
        <v>4403.32</v>
      </c>
      <c r="D35" s="13">
        <v>1970.73</v>
      </c>
      <c r="E35" s="13">
        <v>4413.72</v>
      </c>
      <c r="F35" s="13">
        <v>2041.89</v>
      </c>
      <c r="G35" s="13">
        <v>4340.95</v>
      </c>
      <c r="H35" s="13">
        <v>1965.8</v>
      </c>
      <c r="I35" s="13">
        <v>4412.33</v>
      </c>
      <c r="J35" s="13">
        <v>1961.26</v>
      </c>
      <c r="K35" s="13">
        <v>4334.0200000000004</v>
      </c>
      <c r="L35" s="13">
        <v>2006.31</v>
      </c>
      <c r="M35" s="13">
        <v>4367.29</v>
      </c>
      <c r="N35" s="13">
        <v>2018.85</v>
      </c>
      <c r="O35" s="13">
        <v>4362.4399999999996</v>
      </c>
      <c r="P35" s="13">
        <v>1944.08</v>
      </c>
      <c r="Q35" s="13">
        <v>4363.13</v>
      </c>
      <c r="R35" s="13">
        <v>2109.29</v>
      </c>
      <c r="S35" s="13">
        <v>4346.5</v>
      </c>
      <c r="T35" s="13">
        <v>2358.5500000000002</v>
      </c>
      <c r="U35" s="13">
        <v>4300.76</v>
      </c>
      <c r="V35" s="13">
        <v>2040.56</v>
      </c>
      <c r="W35" s="13">
        <v>4380.45</v>
      </c>
      <c r="X35" s="13">
        <v>2212.7199999999998</v>
      </c>
      <c r="Y35" s="13">
        <v>4379.07</v>
      </c>
      <c r="Z35" s="15">
        <f t="shared" si="1"/>
        <v>24578.75</v>
      </c>
      <c r="AA35" s="15">
        <f t="shared" si="0"/>
        <v>52403.979999999996</v>
      </c>
    </row>
    <row r="36" spans="1:27" x14ac:dyDescent="0.25">
      <c r="A36" s="1" t="s">
        <v>33</v>
      </c>
      <c r="B36" s="13">
        <v>10574.7</v>
      </c>
      <c r="C36" s="13">
        <v>28688.400000000001</v>
      </c>
      <c r="D36" s="13">
        <v>10694.2</v>
      </c>
      <c r="E36" s="13">
        <v>28744.25</v>
      </c>
      <c r="F36" s="13">
        <v>11080.37</v>
      </c>
      <c r="G36" s="13">
        <v>28148.27</v>
      </c>
      <c r="H36" s="13">
        <v>10667.45</v>
      </c>
      <c r="I36" s="13">
        <v>29105.919999999998</v>
      </c>
      <c r="J36" s="13">
        <v>10642.85</v>
      </c>
      <c r="K36" s="13">
        <v>28690.2</v>
      </c>
      <c r="L36" s="13">
        <v>10887.28</v>
      </c>
      <c r="M36" s="13">
        <v>29058.18</v>
      </c>
      <c r="N36" s="13">
        <v>10955.33</v>
      </c>
      <c r="O36" s="13">
        <v>28333.31</v>
      </c>
      <c r="P36" s="13">
        <v>10549.59</v>
      </c>
      <c r="Q36" s="13">
        <v>28943.48</v>
      </c>
      <c r="R36" s="13">
        <v>11446.12</v>
      </c>
      <c r="S36" s="13">
        <v>29089.37</v>
      </c>
      <c r="T36" s="13">
        <v>12798.72</v>
      </c>
      <c r="U36" s="13">
        <v>29235.38</v>
      </c>
      <c r="V36" s="13">
        <v>11073.14</v>
      </c>
      <c r="W36" s="13">
        <v>29490.05</v>
      </c>
      <c r="X36" s="13">
        <v>12007.36</v>
      </c>
      <c r="Y36" s="13">
        <v>29182.17</v>
      </c>
      <c r="Z36" s="15">
        <f t="shared" si="1"/>
        <v>133377.10999999999</v>
      </c>
      <c r="AA36" s="15">
        <f t="shared" si="0"/>
        <v>346708.98</v>
      </c>
    </row>
    <row r="37" spans="1:27" x14ac:dyDescent="0.25">
      <c r="A37" s="1" t="s">
        <v>34</v>
      </c>
      <c r="B37" s="13">
        <v>1631.75</v>
      </c>
      <c r="C37" s="13">
        <v>4321.42</v>
      </c>
      <c r="D37" s="13">
        <v>1650.19</v>
      </c>
      <c r="E37" s="13">
        <v>4343.03</v>
      </c>
      <c r="F37" s="13">
        <v>1709.78</v>
      </c>
      <c r="G37" s="13">
        <v>3432.43</v>
      </c>
      <c r="H37" s="13">
        <v>1646.06</v>
      </c>
      <c r="I37" s="13">
        <v>4762.72</v>
      </c>
      <c r="J37" s="13">
        <v>1642.27</v>
      </c>
      <c r="K37" s="13">
        <v>3401.94</v>
      </c>
      <c r="L37" s="13">
        <v>1679.98</v>
      </c>
      <c r="M37" s="13">
        <v>4532.22</v>
      </c>
      <c r="N37" s="13">
        <v>1690.48</v>
      </c>
      <c r="O37" s="13">
        <v>3388.77</v>
      </c>
      <c r="P37" s="13">
        <v>1627.88</v>
      </c>
      <c r="Q37" s="13">
        <v>4091.83</v>
      </c>
      <c r="R37" s="13">
        <v>1766.22</v>
      </c>
      <c r="S37" s="13">
        <v>3853.08</v>
      </c>
      <c r="T37" s="13">
        <v>1974.93</v>
      </c>
      <c r="U37" s="13">
        <v>3662.29</v>
      </c>
      <c r="V37" s="13">
        <v>1708.66</v>
      </c>
      <c r="W37" s="13">
        <v>3727.87</v>
      </c>
      <c r="X37" s="13">
        <v>1852.82</v>
      </c>
      <c r="Y37" s="13">
        <v>3533.59</v>
      </c>
      <c r="Z37" s="15">
        <f t="shared" si="1"/>
        <v>20581.019999999997</v>
      </c>
      <c r="AA37" s="15">
        <f t="shared" si="0"/>
        <v>47051.19</v>
      </c>
    </row>
    <row r="38" spans="1:27" x14ac:dyDescent="0.25">
      <c r="A38" s="1" t="s">
        <v>35</v>
      </c>
      <c r="B38" s="13">
        <v>7389.54</v>
      </c>
      <c r="C38" s="13">
        <v>20862.77</v>
      </c>
      <c r="D38" s="13">
        <v>7473.04</v>
      </c>
      <c r="E38" s="13">
        <v>20803.86</v>
      </c>
      <c r="F38" s="13">
        <v>7742.9</v>
      </c>
      <c r="G38" s="13">
        <v>20287.580000000002</v>
      </c>
      <c r="H38" s="13">
        <v>7454.35</v>
      </c>
      <c r="I38" s="13">
        <v>20699.91</v>
      </c>
      <c r="J38" s="13">
        <v>7437.16</v>
      </c>
      <c r="K38" s="13">
        <v>20070.669999999998</v>
      </c>
      <c r="L38" s="13">
        <v>7607.97</v>
      </c>
      <c r="M38" s="13">
        <v>20300.740000000002</v>
      </c>
      <c r="N38" s="13">
        <v>7655.52</v>
      </c>
      <c r="O38" s="13">
        <v>20543.29</v>
      </c>
      <c r="P38" s="13">
        <v>7371.99</v>
      </c>
      <c r="Q38" s="13">
        <v>20602.2</v>
      </c>
      <c r="R38" s="13">
        <v>7998.48</v>
      </c>
      <c r="S38" s="13">
        <v>21220.35</v>
      </c>
      <c r="T38" s="13">
        <v>8943.67</v>
      </c>
      <c r="U38" s="13">
        <v>20153.13</v>
      </c>
      <c r="V38" s="13">
        <v>7737.85</v>
      </c>
      <c r="W38" s="13">
        <v>21471.22</v>
      </c>
      <c r="X38" s="13">
        <v>8390.68</v>
      </c>
      <c r="Y38" s="13">
        <v>20429.64</v>
      </c>
      <c r="Z38" s="15">
        <f t="shared" si="1"/>
        <v>93203.150000000023</v>
      </c>
      <c r="AA38" s="15">
        <f t="shared" si="0"/>
        <v>247445.36000000004</v>
      </c>
    </row>
    <row r="39" spans="1:27" x14ac:dyDescent="0.25">
      <c r="A39" s="1" t="s">
        <v>36</v>
      </c>
      <c r="B39" s="13">
        <v>8685.92</v>
      </c>
      <c r="C39" s="13">
        <v>26779.599999999999</v>
      </c>
      <c r="D39" s="13">
        <v>8784.07</v>
      </c>
      <c r="E39" s="13">
        <v>26730.400000000001</v>
      </c>
      <c r="F39" s="13">
        <v>9101.27</v>
      </c>
      <c r="G39" s="13">
        <v>26408.84</v>
      </c>
      <c r="H39" s="13">
        <v>8762.11</v>
      </c>
      <c r="I39" s="13">
        <v>26812.83</v>
      </c>
      <c r="J39" s="13">
        <v>8741.89</v>
      </c>
      <c r="K39" s="13">
        <v>26486.46</v>
      </c>
      <c r="L39" s="13">
        <v>8942.67</v>
      </c>
      <c r="M39" s="13">
        <v>26826.03</v>
      </c>
      <c r="N39" s="13">
        <v>8998.57</v>
      </c>
      <c r="O39" s="13">
        <v>26789.99</v>
      </c>
      <c r="P39" s="13">
        <v>8665.2999999999993</v>
      </c>
      <c r="Q39" s="13">
        <v>27149.66</v>
      </c>
      <c r="R39" s="13">
        <v>9401.69</v>
      </c>
      <c r="S39" s="13">
        <v>27548.14</v>
      </c>
      <c r="T39" s="13">
        <v>10512.7</v>
      </c>
      <c r="U39" s="13">
        <v>26431.71</v>
      </c>
      <c r="V39" s="13">
        <v>9095.33</v>
      </c>
      <c r="W39" s="13">
        <v>27672.18</v>
      </c>
      <c r="X39" s="13">
        <v>9862.69</v>
      </c>
      <c r="Y39" s="13">
        <v>27129.56</v>
      </c>
      <c r="Z39" s="15">
        <f t="shared" si="1"/>
        <v>109554.20999999999</v>
      </c>
      <c r="AA39" s="15">
        <f t="shared" si="0"/>
        <v>322765.40000000002</v>
      </c>
    </row>
    <row r="40" spans="1:27" x14ac:dyDescent="0.25">
      <c r="A40" s="1" t="s">
        <v>37</v>
      </c>
      <c r="B40" s="13">
        <v>12525.43</v>
      </c>
      <c r="C40" s="13">
        <v>31676.09</v>
      </c>
      <c r="D40" s="13">
        <v>12666.98</v>
      </c>
      <c r="E40" s="13">
        <v>31793.45</v>
      </c>
      <c r="F40" s="13">
        <v>13124.39</v>
      </c>
      <c r="G40" s="13">
        <v>29724.85</v>
      </c>
      <c r="H40" s="13">
        <v>12635.3</v>
      </c>
      <c r="I40" s="13">
        <v>31741.74</v>
      </c>
      <c r="J40" s="13">
        <v>12606.15</v>
      </c>
      <c r="K40" s="13">
        <v>31015.91</v>
      </c>
      <c r="L40" s="13">
        <v>12895.68</v>
      </c>
      <c r="M40" s="13">
        <v>30977.1</v>
      </c>
      <c r="N40" s="13">
        <v>12976.28</v>
      </c>
      <c r="O40" s="13">
        <v>30919.58</v>
      </c>
      <c r="P40" s="13">
        <v>12495.69</v>
      </c>
      <c r="Q40" s="13">
        <v>30901.65</v>
      </c>
      <c r="R40" s="13">
        <v>13557.61</v>
      </c>
      <c r="S40" s="13">
        <v>32363.1</v>
      </c>
      <c r="T40" s="13">
        <v>15159.73</v>
      </c>
      <c r="U40" s="13">
        <v>30499.05</v>
      </c>
      <c r="V40" s="13">
        <v>13115.82</v>
      </c>
      <c r="W40" s="13">
        <v>32971.93</v>
      </c>
      <c r="X40" s="13">
        <v>14222.38</v>
      </c>
      <c r="Y40" s="13">
        <v>30733.15</v>
      </c>
      <c r="Z40" s="15">
        <f t="shared" si="1"/>
        <v>157981.44</v>
      </c>
      <c r="AA40" s="15">
        <f t="shared" si="0"/>
        <v>375317.60000000003</v>
      </c>
    </row>
    <row r="41" spans="1:27" x14ac:dyDescent="0.25">
      <c r="A41" s="1" t="s">
        <v>38</v>
      </c>
      <c r="B41" s="13">
        <v>2017.68</v>
      </c>
      <c r="C41" s="13">
        <v>5592.51</v>
      </c>
      <c r="D41" s="13">
        <v>2040.48</v>
      </c>
      <c r="E41" s="13">
        <v>5598.75</v>
      </c>
      <c r="F41" s="13">
        <v>2114.17</v>
      </c>
      <c r="G41" s="13">
        <v>5509.35</v>
      </c>
      <c r="H41" s="13">
        <v>2035.38</v>
      </c>
      <c r="I41" s="13">
        <v>5543.31</v>
      </c>
      <c r="J41" s="13">
        <v>2030.69</v>
      </c>
      <c r="K41" s="13">
        <v>5441.44</v>
      </c>
      <c r="L41" s="13">
        <v>2077.33</v>
      </c>
      <c r="M41" s="13">
        <v>5492.03</v>
      </c>
      <c r="N41" s="13">
        <v>2090.31</v>
      </c>
      <c r="O41" s="13">
        <v>5511.43</v>
      </c>
      <c r="P41" s="13">
        <v>2012.89</v>
      </c>
      <c r="Q41" s="13">
        <v>5528.06</v>
      </c>
      <c r="R41" s="13">
        <v>2183.9499999999998</v>
      </c>
      <c r="S41" s="13">
        <v>5617.46</v>
      </c>
      <c r="T41" s="13">
        <v>2442.0300000000002</v>
      </c>
      <c r="U41" s="13">
        <v>5377.68</v>
      </c>
      <c r="V41" s="13">
        <v>2112.79</v>
      </c>
      <c r="W41" s="13">
        <v>5666.66</v>
      </c>
      <c r="X41" s="13">
        <v>2291.04</v>
      </c>
      <c r="Y41" s="13">
        <v>5473.31</v>
      </c>
      <c r="Z41" s="15">
        <f t="shared" si="1"/>
        <v>25448.74</v>
      </c>
      <c r="AA41" s="15">
        <f t="shared" si="0"/>
        <v>66351.989999999991</v>
      </c>
    </row>
    <row r="42" spans="1:27" x14ac:dyDescent="0.25">
      <c r="A42" s="1" t="s">
        <v>39</v>
      </c>
      <c r="B42" s="13">
        <v>3714.98</v>
      </c>
      <c r="C42" s="13">
        <v>7934.16</v>
      </c>
      <c r="D42" s="13">
        <v>3756.96</v>
      </c>
      <c r="E42" s="13">
        <v>7896.04</v>
      </c>
      <c r="F42" s="13">
        <v>3892.63</v>
      </c>
      <c r="G42" s="13">
        <v>7621.61</v>
      </c>
      <c r="H42" s="13">
        <v>3747.56</v>
      </c>
      <c r="I42" s="13">
        <v>8006.23</v>
      </c>
      <c r="J42" s="13">
        <v>3738.92</v>
      </c>
      <c r="K42" s="13">
        <v>7790.71</v>
      </c>
      <c r="L42" s="13">
        <v>3824.79</v>
      </c>
      <c r="M42" s="13">
        <v>7859.31</v>
      </c>
      <c r="N42" s="13">
        <v>3848.7</v>
      </c>
      <c r="O42" s="13">
        <v>7816.35</v>
      </c>
      <c r="P42" s="13">
        <v>3706.16</v>
      </c>
      <c r="Q42" s="13">
        <v>7807.34</v>
      </c>
      <c r="R42" s="13">
        <v>4021.12</v>
      </c>
      <c r="S42" s="13">
        <v>8081.77</v>
      </c>
      <c r="T42" s="13">
        <v>4496.3</v>
      </c>
      <c r="U42" s="13">
        <v>7641.71</v>
      </c>
      <c r="V42" s="13">
        <v>3890.09</v>
      </c>
      <c r="W42" s="13">
        <v>8269.57</v>
      </c>
      <c r="X42" s="13">
        <v>4218.29</v>
      </c>
      <c r="Y42" s="13">
        <v>7821.89</v>
      </c>
      <c r="Z42" s="15">
        <f t="shared" si="1"/>
        <v>46856.500000000007</v>
      </c>
      <c r="AA42" s="15">
        <f t="shared" si="0"/>
        <v>94546.690000000017</v>
      </c>
    </row>
    <row r="43" spans="1:27" x14ac:dyDescent="0.25">
      <c r="A43" s="1" t="s">
        <v>40</v>
      </c>
      <c r="B43" s="13">
        <v>12938.83</v>
      </c>
      <c r="C43" s="13">
        <v>39107.379999999997</v>
      </c>
      <c r="D43" s="13">
        <v>13085.05</v>
      </c>
      <c r="E43" s="13">
        <v>39178.76</v>
      </c>
      <c r="F43" s="13">
        <v>13557.55</v>
      </c>
      <c r="G43" s="13">
        <v>37950.76</v>
      </c>
      <c r="H43" s="13">
        <v>13052.32</v>
      </c>
      <c r="I43" s="13">
        <v>39113.61</v>
      </c>
      <c r="J43" s="13">
        <v>13022.22</v>
      </c>
      <c r="K43" s="13">
        <v>38942.44</v>
      </c>
      <c r="L43" s="13">
        <v>13321.3</v>
      </c>
      <c r="M43" s="13">
        <v>38541.89</v>
      </c>
      <c r="N43" s="13">
        <v>13404.56</v>
      </c>
      <c r="O43" s="13">
        <v>38792.06</v>
      </c>
      <c r="P43" s="13">
        <v>12908.11</v>
      </c>
      <c r="Q43" s="13">
        <v>38901.56</v>
      </c>
      <c r="R43" s="13">
        <v>14005.07</v>
      </c>
      <c r="S43" s="13">
        <v>39216.870000000003</v>
      </c>
      <c r="T43" s="13">
        <v>15660.07</v>
      </c>
      <c r="U43" s="13">
        <v>39211.33</v>
      </c>
      <c r="V43" s="13">
        <v>13548.71</v>
      </c>
      <c r="W43" s="13">
        <v>40990.949999999997</v>
      </c>
      <c r="X43" s="13">
        <v>14691.79</v>
      </c>
      <c r="Y43" s="13">
        <v>39313.89</v>
      </c>
      <c r="Z43" s="15">
        <f t="shared" si="1"/>
        <v>163195.57999999999</v>
      </c>
      <c r="AA43" s="15">
        <f t="shared" si="0"/>
        <v>469261.50000000006</v>
      </c>
    </row>
    <row r="44" spans="1:27" x14ac:dyDescent="0.25">
      <c r="A44" s="1" t="s">
        <v>41</v>
      </c>
      <c r="B44" s="13">
        <v>5043.3500000000004</v>
      </c>
      <c r="C44" s="13">
        <v>11055.43</v>
      </c>
      <c r="D44" s="13">
        <v>5100.34</v>
      </c>
      <c r="E44" s="13">
        <v>11045.03</v>
      </c>
      <c r="F44" s="13">
        <v>5284.52</v>
      </c>
      <c r="G44" s="13">
        <v>10898.12</v>
      </c>
      <c r="H44" s="13">
        <v>5087.59</v>
      </c>
      <c r="I44" s="13">
        <v>11014.54</v>
      </c>
      <c r="J44" s="13">
        <v>5075.8500000000004</v>
      </c>
      <c r="K44" s="13">
        <v>10903.66</v>
      </c>
      <c r="L44" s="13">
        <v>5192.43</v>
      </c>
      <c r="M44" s="13">
        <v>10867.63</v>
      </c>
      <c r="N44" s="13">
        <v>5224.8900000000003</v>
      </c>
      <c r="O44" s="13">
        <v>10849.61</v>
      </c>
      <c r="P44" s="13">
        <v>5031.38</v>
      </c>
      <c r="Q44" s="13">
        <v>10848.22</v>
      </c>
      <c r="R44" s="13">
        <v>5458.95</v>
      </c>
      <c r="S44" s="13">
        <v>10992.37</v>
      </c>
      <c r="T44" s="13">
        <v>6104.05</v>
      </c>
      <c r="U44" s="13">
        <v>10738.04</v>
      </c>
      <c r="V44" s="13">
        <v>5281.07</v>
      </c>
      <c r="W44" s="13">
        <v>11173.93</v>
      </c>
      <c r="X44" s="13">
        <v>5726.63</v>
      </c>
      <c r="Y44" s="13">
        <v>10824.66</v>
      </c>
      <c r="Z44" s="15">
        <f t="shared" si="1"/>
        <v>63611.049999999996</v>
      </c>
      <c r="AA44" s="15">
        <f t="shared" si="0"/>
        <v>131211.24</v>
      </c>
    </row>
    <row r="45" spans="1:27" x14ac:dyDescent="0.25">
      <c r="A45" s="1" t="s">
        <v>42</v>
      </c>
      <c r="B45" s="13">
        <v>5441.61</v>
      </c>
      <c r="C45" s="13">
        <v>16187.09</v>
      </c>
      <c r="D45" s="13">
        <v>5503.11</v>
      </c>
      <c r="E45" s="13">
        <v>16081.76</v>
      </c>
      <c r="F45" s="13">
        <v>5701.83</v>
      </c>
      <c r="G45" s="13">
        <v>15710.31</v>
      </c>
      <c r="H45" s="13">
        <v>5489.34</v>
      </c>
      <c r="I45" s="13">
        <v>16003.45</v>
      </c>
      <c r="J45" s="13">
        <v>5476.68</v>
      </c>
      <c r="K45" s="13">
        <v>15783.08</v>
      </c>
      <c r="L45" s="13">
        <v>5602.46</v>
      </c>
      <c r="M45" s="13">
        <v>15795.55</v>
      </c>
      <c r="N45" s="13">
        <v>5637.48</v>
      </c>
      <c r="O45" s="13">
        <v>15863.46</v>
      </c>
      <c r="P45" s="13">
        <v>5428.69</v>
      </c>
      <c r="Q45" s="13">
        <v>15850.3</v>
      </c>
      <c r="R45" s="13">
        <v>5890.04</v>
      </c>
      <c r="S45" s="13">
        <v>16171.16</v>
      </c>
      <c r="T45" s="13">
        <v>6586.07</v>
      </c>
      <c r="U45" s="13">
        <v>15463.6</v>
      </c>
      <c r="V45" s="13">
        <v>5698.1</v>
      </c>
      <c r="W45" s="13">
        <v>16532.900000000001</v>
      </c>
      <c r="X45" s="13">
        <v>6178.85</v>
      </c>
      <c r="Y45" s="13">
        <v>15774.76</v>
      </c>
      <c r="Z45" s="15">
        <f t="shared" si="1"/>
        <v>68634.259999999995</v>
      </c>
      <c r="AA45" s="15">
        <f t="shared" si="0"/>
        <v>191217.42</v>
      </c>
    </row>
    <row r="46" spans="1:27" x14ac:dyDescent="0.25">
      <c r="A46" s="1" t="s">
        <v>43</v>
      </c>
      <c r="B46" s="13">
        <v>9329.0300000000007</v>
      </c>
      <c r="C46" s="13">
        <v>25626.52</v>
      </c>
      <c r="D46" s="13">
        <v>9434.4599999999991</v>
      </c>
      <c r="E46" s="13">
        <v>25769.97</v>
      </c>
      <c r="F46" s="13">
        <v>9775.14</v>
      </c>
      <c r="G46" s="13">
        <v>24975.79</v>
      </c>
      <c r="H46" s="13">
        <v>9410.8700000000008</v>
      </c>
      <c r="I46" s="13">
        <v>25693.74</v>
      </c>
      <c r="J46" s="13">
        <v>9389.16</v>
      </c>
      <c r="K46" s="13">
        <v>25083.9</v>
      </c>
      <c r="L46" s="13">
        <v>9604.7999999999993</v>
      </c>
      <c r="M46" s="13">
        <v>25289.72</v>
      </c>
      <c r="N46" s="13">
        <v>9664.83</v>
      </c>
      <c r="O46" s="13">
        <v>25533.59</v>
      </c>
      <c r="P46" s="13">
        <v>9306.89</v>
      </c>
      <c r="Q46" s="13">
        <v>25523.88</v>
      </c>
      <c r="R46" s="13">
        <v>10097.81</v>
      </c>
      <c r="S46" s="13">
        <v>26391.52</v>
      </c>
      <c r="T46" s="13">
        <v>11291.08</v>
      </c>
      <c r="U46" s="13">
        <v>24862.07</v>
      </c>
      <c r="V46" s="13">
        <v>9768.76</v>
      </c>
      <c r="W46" s="13">
        <v>26791.38</v>
      </c>
      <c r="X46" s="13">
        <v>10592.94</v>
      </c>
      <c r="Y46" s="13">
        <v>25695.75</v>
      </c>
      <c r="Z46" s="15">
        <f t="shared" si="1"/>
        <v>117665.77</v>
      </c>
      <c r="AA46" s="15">
        <f t="shared" si="0"/>
        <v>307237.83</v>
      </c>
    </row>
    <row r="47" spans="1:27" x14ac:dyDescent="0.25">
      <c r="A47" s="1" t="s">
        <v>44</v>
      </c>
      <c r="B47" s="13">
        <v>14857.26</v>
      </c>
      <c r="C47" s="13">
        <v>57574.44</v>
      </c>
      <c r="D47" s="13">
        <v>15025.16</v>
      </c>
      <c r="E47" s="13">
        <v>57403.96</v>
      </c>
      <c r="F47" s="13">
        <v>15567.72</v>
      </c>
      <c r="G47" s="13">
        <v>56171.81</v>
      </c>
      <c r="H47" s="13">
        <v>14987.58</v>
      </c>
      <c r="I47" s="13">
        <v>57127.46</v>
      </c>
      <c r="J47" s="13">
        <v>14953.01</v>
      </c>
      <c r="K47" s="13">
        <v>55888.37</v>
      </c>
      <c r="L47" s="13">
        <v>15296.43</v>
      </c>
      <c r="M47" s="13">
        <v>56629.88</v>
      </c>
      <c r="N47" s="13">
        <v>15392.05</v>
      </c>
      <c r="O47" s="13">
        <v>56834.32</v>
      </c>
      <c r="P47" s="13">
        <v>14821.99</v>
      </c>
      <c r="Q47" s="13">
        <v>57065.09</v>
      </c>
      <c r="R47" s="13">
        <v>16081.59</v>
      </c>
      <c r="S47" s="13">
        <v>58857.18</v>
      </c>
      <c r="T47" s="13">
        <v>17981.98</v>
      </c>
      <c r="U47" s="13">
        <v>56407.43</v>
      </c>
      <c r="V47" s="13">
        <v>15557.56</v>
      </c>
      <c r="W47" s="13">
        <v>59415.74</v>
      </c>
      <c r="X47" s="13">
        <v>16870.13</v>
      </c>
      <c r="Y47" s="13">
        <v>56918.17</v>
      </c>
      <c r="Z47" s="15">
        <f t="shared" si="1"/>
        <v>187392.46000000002</v>
      </c>
      <c r="AA47" s="15">
        <f t="shared" si="0"/>
        <v>686293.85</v>
      </c>
    </row>
    <row r="48" spans="1:27" x14ac:dyDescent="0.25">
      <c r="A48" s="1" t="s">
        <v>45</v>
      </c>
      <c r="B48" s="13">
        <v>4227.32</v>
      </c>
      <c r="C48" s="13">
        <v>11459.45</v>
      </c>
      <c r="D48" s="13">
        <v>4275.09</v>
      </c>
      <c r="E48" s="13">
        <v>11467.76</v>
      </c>
      <c r="F48" s="13">
        <v>4429.47</v>
      </c>
      <c r="G48" s="13">
        <v>11277.88</v>
      </c>
      <c r="H48" s="13">
        <v>4264.3999999999996</v>
      </c>
      <c r="I48" s="13">
        <v>11457.37</v>
      </c>
      <c r="J48" s="13">
        <v>4254.5600000000004</v>
      </c>
      <c r="K48" s="13">
        <v>11356.19</v>
      </c>
      <c r="L48" s="13">
        <v>4352.28</v>
      </c>
      <c r="M48" s="13">
        <v>11661.8</v>
      </c>
      <c r="N48" s="13">
        <v>4379.4799999999996</v>
      </c>
      <c r="O48" s="13">
        <v>11672.2</v>
      </c>
      <c r="P48" s="13">
        <v>4217.28</v>
      </c>
      <c r="Q48" s="13">
        <v>11655.57</v>
      </c>
      <c r="R48" s="13">
        <v>4575.68</v>
      </c>
      <c r="S48" s="13">
        <v>11891.19</v>
      </c>
      <c r="T48" s="13">
        <v>5116.3900000000003</v>
      </c>
      <c r="U48" s="13">
        <v>11519.05</v>
      </c>
      <c r="V48" s="13">
        <v>4426.58</v>
      </c>
      <c r="W48" s="13">
        <v>11766.45</v>
      </c>
      <c r="X48" s="13">
        <v>4800.04</v>
      </c>
      <c r="Y48" s="13">
        <v>11510.04</v>
      </c>
      <c r="Z48" s="15">
        <f t="shared" si="1"/>
        <v>53318.57</v>
      </c>
      <c r="AA48" s="15">
        <f t="shared" si="0"/>
        <v>138694.95000000001</v>
      </c>
    </row>
    <row r="49" spans="1:27" x14ac:dyDescent="0.25">
      <c r="A49" s="1" t="s">
        <v>46</v>
      </c>
      <c r="B49" s="13">
        <v>5796.65</v>
      </c>
      <c r="C49" s="13">
        <v>14428.26</v>
      </c>
      <c r="D49" s="13">
        <v>5862.15</v>
      </c>
      <c r="E49" s="13">
        <v>13081.07</v>
      </c>
      <c r="F49" s="13">
        <v>6073.84</v>
      </c>
      <c r="G49" s="13">
        <v>12574.49</v>
      </c>
      <c r="H49" s="13">
        <v>5847.49</v>
      </c>
      <c r="I49" s="13">
        <v>13448.36</v>
      </c>
      <c r="J49" s="13">
        <v>5834</v>
      </c>
      <c r="K49" s="13">
        <v>13006.92</v>
      </c>
      <c r="L49" s="13">
        <v>5967.99</v>
      </c>
      <c r="M49" s="13">
        <v>12666.65</v>
      </c>
      <c r="N49" s="13">
        <v>6005.3</v>
      </c>
      <c r="O49" s="13">
        <v>13050.58</v>
      </c>
      <c r="P49" s="13">
        <v>5782.88</v>
      </c>
      <c r="Q49" s="13">
        <v>13318.07</v>
      </c>
      <c r="R49" s="13">
        <v>6274.33</v>
      </c>
      <c r="S49" s="13">
        <v>13785.16</v>
      </c>
      <c r="T49" s="13">
        <v>7015.77</v>
      </c>
      <c r="U49" s="13">
        <v>11344.41</v>
      </c>
      <c r="V49" s="13">
        <v>6069.87</v>
      </c>
      <c r="W49" s="13">
        <v>15151.75</v>
      </c>
      <c r="X49" s="13">
        <v>6581.98</v>
      </c>
      <c r="Y49" s="13">
        <v>11991.67</v>
      </c>
      <c r="Z49" s="15">
        <f t="shared" si="1"/>
        <v>73112.249999999985</v>
      </c>
      <c r="AA49" s="15">
        <f t="shared" si="0"/>
        <v>157847.39000000001</v>
      </c>
    </row>
    <row r="50" spans="1:27" x14ac:dyDescent="0.25">
      <c r="A50" s="1" t="s">
        <v>47</v>
      </c>
      <c r="B50" s="13">
        <v>5772.46</v>
      </c>
      <c r="C50" s="13">
        <v>15954.25</v>
      </c>
      <c r="D50" s="13">
        <v>5837.69</v>
      </c>
      <c r="E50" s="13">
        <v>15920.29</v>
      </c>
      <c r="F50" s="13">
        <v>6048.49</v>
      </c>
      <c r="G50" s="13">
        <v>15401.93</v>
      </c>
      <c r="H50" s="13">
        <v>5823.09</v>
      </c>
      <c r="I50" s="13">
        <v>15940.39</v>
      </c>
      <c r="J50" s="13">
        <v>5809.66</v>
      </c>
      <c r="K50" s="13">
        <v>15485.78</v>
      </c>
      <c r="L50" s="13">
        <v>5943.09</v>
      </c>
      <c r="M50" s="13">
        <v>15688.83</v>
      </c>
      <c r="N50" s="13">
        <v>5980.24</v>
      </c>
      <c r="O50" s="13">
        <v>15724.17</v>
      </c>
      <c r="P50" s="13">
        <v>5758.75</v>
      </c>
      <c r="Q50" s="13">
        <v>15743.57</v>
      </c>
      <c r="R50" s="13">
        <v>6248.14</v>
      </c>
      <c r="S50" s="13">
        <v>16268.18</v>
      </c>
      <c r="T50" s="13">
        <v>6986.5</v>
      </c>
      <c r="U50" s="13">
        <v>15396.38</v>
      </c>
      <c r="V50" s="13">
        <v>6044.54</v>
      </c>
      <c r="W50" s="13">
        <v>16599.43</v>
      </c>
      <c r="X50" s="13">
        <v>6554.51</v>
      </c>
      <c r="Y50" s="13">
        <v>15813.57</v>
      </c>
      <c r="Z50" s="15">
        <f t="shared" si="1"/>
        <v>72807.159999999989</v>
      </c>
      <c r="AA50" s="15">
        <f t="shared" si="0"/>
        <v>189936.77</v>
      </c>
    </row>
    <row r="51" spans="1:27" x14ac:dyDescent="0.25">
      <c r="A51" s="1" t="s">
        <v>48</v>
      </c>
      <c r="B51" s="13">
        <v>1704.94</v>
      </c>
      <c r="C51" s="13">
        <v>4164.24</v>
      </c>
      <c r="D51" s="13">
        <v>1724.21</v>
      </c>
      <c r="E51" s="13">
        <v>4162.8500000000004</v>
      </c>
      <c r="F51" s="13">
        <v>1786.47</v>
      </c>
      <c r="G51" s="13">
        <v>3988.91</v>
      </c>
      <c r="H51" s="13">
        <v>1719.9</v>
      </c>
      <c r="I51" s="13">
        <v>4148.99</v>
      </c>
      <c r="J51" s="13">
        <v>1715.93</v>
      </c>
      <c r="K51" s="13">
        <v>4033.95</v>
      </c>
      <c r="L51" s="13">
        <v>1755.34</v>
      </c>
      <c r="M51" s="13">
        <v>4101.17</v>
      </c>
      <c r="N51" s="13">
        <v>1766.31</v>
      </c>
      <c r="O51" s="13">
        <v>4108.8</v>
      </c>
      <c r="P51" s="13">
        <v>1700.89</v>
      </c>
      <c r="Q51" s="13">
        <v>4074.84</v>
      </c>
      <c r="R51" s="13">
        <v>1845.44</v>
      </c>
      <c r="S51" s="13">
        <v>4196.8100000000004</v>
      </c>
      <c r="T51" s="13">
        <v>2063.52</v>
      </c>
      <c r="U51" s="13">
        <v>3978.51</v>
      </c>
      <c r="V51" s="13">
        <v>1785.3</v>
      </c>
      <c r="W51" s="13">
        <v>4270.2700000000004</v>
      </c>
      <c r="X51" s="13">
        <v>1935.93</v>
      </c>
      <c r="Y51" s="13">
        <v>4057.52</v>
      </c>
      <c r="Z51" s="15">
        <f t="shared" si="1"/>
        <v>21504.18</v>
      </c>
      <c r="AA51" s="15">
        <f t="shared" si="0"/>
        <v>49286.859999999993</v>
      </c>
    </row>
    <row r="52" spans="1:27" x14ac:dyDescent="0.25">
      <c r="A52" s="1" t="s">
        <v>49</v>
      </c>
      <c r="B52" s="13">
        <v>4631.2</v>
      </c>
      <c r="C52" s="13">
        <v>11804.56</v>
      </c>
      <c r="D52" s="13">
        <v>4683.54</v>
      </c>
      <c r="E52" s="13">
        <v>11963.26</v>
      </c>
      <c r="F52" s="13">
        <v>4852.66</v>
      </c>
      <c r="G52" s="13">
        <v>11342.33</v>
      </c>
      <c r="H52" s="13">
        <v>4671.82</v>
      </c>
      <c r="I52" s="13">
        <v>11835.05</v>
      </c>
      <c r="J52" s="13">
        <v>4661.05</v>
      </c>
      <c r="K52" s="13">
        <v>11388.76</v>
      </c>
      <c r="L52" s="13">
        <v>4768.1000000000004</v>
      </c>
      <c r="M52" s="13">
        <v>11569.64</v>
      </c>
      <c r="N52" s="13">
        <v>4797.8999999999996</v>
      </c>
      <c r="O52" s="13">
        <v>11643.79</v>
      </c>
      <c r="P52" s="13">
        <v>4620.2</v>
      </c>
      <c r="Q52" s="13">
        <v>11692.3</v>
      </c>
      <c r="R52" s="13">
        <v>5012.84</v>
      </c>
      <c r="S52" s="13">
        <v>12089.39</v>
      </c>
      <c r="T52" s="13">
        <v>5605.21</v>
      </c>
      <c r="U52" s="13">
        <v>11548.15</v>
      </c>
      <c r="V52" s="13">
        <v>4849.49</v>
      </c>
      <c r="W52" s="13">
        <v>12329.16</v>
      </c>
      <c r="X52" s="13">
        <v>5258.64</v>
      </c>
      <c r="Y52" s="13">
        <v>11819.81</v>
      </c>
      <c r="Z52" s="15">
        <f t="shared" si="1"/>
        <v>58412.649999999994</v>
      </c>
      <c r="AA52" s="15">
        <f t="shared" si="0"/>
        <v>141026.20000000001</v>
      </c>
    </row>
    <row r="53" spans="1:27" x14ac:dyDescent="0.25">
      <c r="A53" s="1" t="s">
        <v>50</v>
      </c>
      <c r="B53" s="13">
        <v>3389.6</v>
      </c>
      <c r="C53" s="13">
        <v>8964.65</v>
      </c>
      <c r="D53" s="13">
        <v>3427.9</v>
      </c>
      <c r="E53" s="13">
        <v>8853.08</v>
      </c>
      <c r="F53" s="13">
        <v>3551.68</v>
      </c>
      <c r="G53" s="13">
        <v>8541.23</v>
      </c>
      <c r="H53" s="13">
        <v>3419.33</v>
      </c>
      <c r="I53" s="13">
        <v>8814.9599999999991</v>
      </c>
      <c r="J53" s="13">
        <v>3411.44</v>
      </c>
      <c r="K53" s="13">
        <v>8631.32</v>
      </c>
      <c r="L53" s="13">
        <v>3489.79</v>
      </c>
      <c r="M53" s="13">
        <v>8712.4</v>
      </c>
      <c r="N53" s="13">
        <v>3511.6</v>
      </c>
      <c r="O53" s="13">
        <v>8731.11</v>
      </c>
      <c r="P53" s="13">
        <v>3381.55</v>
      </c>
      <c r="Q53" s="13">
        <v>8752.59</v>
      </c>
      <c r="R53" s="13">
        <v>3668.92</v>
      </c>
      <c r="S53" s="13">
        <v>8991.68</v>
      </c>
      <c r="T53" s="13">
        <v>4102.4799999999996</v>
      </c>
      <c r="U53" s="13">
        <v>8547.4599999999991</v>
      </c>
      <c r="V53" s="13">
        <v>3549.37</v>
      </c>
      <c r="W53" s="13">
        <v>9196.7999999999993</v>
      </c>
      <c r="X53" s="13">
        <v>3848.82</v>
      </c>
      <c r="Y53" s="13">
        <v>8710.32</v>
      </c>
      <c r="Z53" s="15">
        <f t="shared" si="1"/>
        <v>42752.479999999996</v>
      </c>
      <c r="AA53" s="15">
        <f t="shared" si="0"/>
        <v>105447.59999999998</v>
      </c>
    </row>
    <row r="54" spans="1:27" x14ac:dyDescent="0.25">
      <c r="A54" s="1" t="s">
        <v>51</v>
      </c>
      <c r="B54" s="13">
        <v>1801.7</v>
      </c>
      <c r="C54" s="13">
        <v>4310.46</v>
      </c>
      <c r="D54" s="13">
        <v>1822.06</v>
      </c>
      <c r="E54" s="13">
        <v>4376.3</v>
      </c>
      <c r="F54" s="13">
        <v>1887.85</v>
      </c>
      <c r="G54" s="13">
        <v>4182.26</v>
      </c>
      <c r="H54" s="13">
        <v>1817.5</v>
      </c>
      <c r="I54" s="13">
        <v>4350.6499999999996</v>
      </c>
      <c r="J54" s="13">
        <v>1813.31</v>
      </c>
      <c r="K54" s="13">
        <v>4117.8100000000004</v>
      </c>
      <c r="L54" s="13">
        <v>1854.96</v>
      </c>
      <c r="M54" s="13">
        <v>4187.8</v>
      </c>
      <c r="N54" s="13">
        <v>1866.55</v>
      </c>
      <c r="O54" s="13">
        <v>4223.84</v>
      </c>
      <c r="P54" s="13">
        <v>1797.42</v>
      </c>
      <c r="Q54" s="13">
        <v>4259.87</v>
      </c>
      <c r="R54" s="13">
        <v>1950.17</v>
      </c>
      <c r="S54" s="13">
        <v>4429.66</v>
      </c>
      <c r="T54" s="13">
        <v>2180.62</v>
      </c>
      <c r="U54" s="13">
        <v>4135.82</v>
      </c>
      <c r="V54" s="13">
        <v>1886.62</v>
      </c>
      <c r="W54" s="13">
        <v>4465.6899999999996</v>
      </c>
      <c r="X54" s="13">
        <v>2045.79</v>
      </c>
      <c r="Y54" s="13">
        <v>4227.3</v>
      </c>
      <c r="Z54" s="15">
        <f t="shared" si="1"/>
        <v>22724.55</v>
      </c>
      <c r="AA54" s="15">
        <f t="shared" si="0"/>
        <v>51267.46</v>
      </c>
    </row>
    <row r="55" spans="1:27" x14ac:dyDescent="0.25">
      <c r="A55" s="1" t="s">
        <v>52</v>
      </c>
      <c r="B55" s="13">
        <v>7439.48</v>
      </c>
      <c r="C55" s="13">
        <v>18720.009999999998</v>
      </c>
      <c r="D55" s="13">
        <v>7523.55</v>
      </c>
      <c r="E55" s="13">
        <v>18585.57</v>
      </c>
      <c r="F55" s="13">
        <v>7795.23</v>
      </c>
      <c r="G55" s="13">
        <v>18399.150000000001</v>
      </c>
      <c r="H55" s="13">
        <v>7504.73</v>
      </c>
      <c r="I55" s="13">
        <v>18626.45</v>
      </c>
      <c r="J55" s="13">
        <v>7487.42</v>
      </c>
      <c r="K55" s="13">
        <v>18354.8</v>
      </c>
      <c r="L55" s="13">
        <v>7659.38</v>
      </c>
      <c r="M55" s="13">
        <v>18510.72</v>
      </c>
      <c r="N55" s="13">
        <v>7707.26</v>
      </c>
      <c r="O55" s="13">
        <v>18489.240000000002</v>
      </c>
      <c r="P55" s="13">
        <v>7421.81</v>
      </c>
      <c r="Q55" s="13">
        <v>18196.099999999999</v>
      </c>
      <c r="R55" s="13">
        <v>8052.54</v>
      </c>
      <c r="S55" s="13">
        <v>18540.52</v>
      </c>
      <c r="T55" s="13">
        <v>9004.1200000000008</v>
      </c>
      <c r="U55" s="13">
        <v>17910.59</v>
      </c>
      <c r="V55" s="13">
        <v>7790.14</v>
      </c>
      <c r="W55" s="13">
        <v>18562.009999999998</v>
      </c>
      <c r="X55" s="13">
        <v>8447.3799999999992</v>
      </c>
      <c r="Y55" s="13">
        <v>18085.91</v>
      </c>
      <c r="Z55" s="15">
        <f t="shared" si="1"/>
        <v>93833.04</v>
      </c>
      <c r="AA55" s="15">
        <f t="shared" si="0"/>
        <v>220981.07</v>
      </c>
    </row>
    <row r="56" spans="1:27" x14ac:dyDescent="0.25">
      <c r="A56" s="1" t="s">
        <v>53</v>
      </c>
      <c r="B56" s="13">
        <v>5416.33</v>
      </c>
      <c r="C56" s="13">
        <v>12765.75</v>
      </c>
      <c r="D56" s="13">
        <v>5477.54</v>
      </c>
      <c r="E56" s="13">
        <v>12836.44</v>
      </c>
      <c r="F56" s="13">
        <v>5675.33</v>
      </c>
      <c r="G56" s="13">
        <v>12416.48</v>
      </c>
      <c r="H56" s="13">
        <v>5463.84</v>
      </c>
      <c r="I56" s="13">
        <v>12802.48</v>
      </c>
      <c r="J56" s="13">
        <v>5451.24</v>
      </c>
      <c r="K56" s="13">
        <v>12577.95</v>
      </c>
      <c r="L56" s="13">
        <v>5576.44</v>
      </c>
      <c r="M56" s="13">
        <v>12586.27</v>
      </c>
      <c r="N56" s="13">
        <v>5611.29</v>
      </c>
      <c r="O56" s="13">
        <v>12595.28</v>
      </c>
      <c r="P56" s="13">
        <v>5403.47</v>
      </c>
      <c r="Q56" s="13">
        <v>12632.7</v>
      </c>
      <c r="R56" s="13">
        <v>5862.67</v>
      </c>
      <c r="S56" s="13">
        <v>12886.34</v>
      </c>
      <c r="T56" s="13">
        <v>6555.47</v>
      </c>
      <c r="U56" s="13">
        <v>12848.22</v>
      </c>
      <c r="V56" s="13">
        <v>5671.63</v>
      </c>
      <c r="W56" s="13">
        <v>13013.85</v>
      </c>
      <c r="X56" s="13">
        <v>6150.14</v>
      </c>
      <c r="Y56" s="13">
        <v>12496.87</v>
      </c>
      <c r="Z56" s="15">
        <f t="shared" si="1"/>
        <v>68315.39</v>
      </c>
      <c r="AA56" s="15">
        <f t="shared" si="0"/>
        <v>152458.62999999998</v>
      </c>
    </row>
    <row r="57" spans="1:27" x14ac:dyDescent="0.25">
      <c r="A57" s="1" t="s">
        <v>54</v>
      </c>
      <c r="B57" s="13">
        <v>8713.3799999999992</v>
      </c>
      <c r="C57" s="13">
        <v>22671.18</v>
      </c>
      <c r="D57" s="13">
        <v>8811.85</v>
      </c>
      <c r="E57" s="13">
        <v>22704.76</v>
      </c>
      <c r="F57" s="13">
        <v>9130.0499999999993</v>
      </c>
      <c r="G57" s="13">
        <v>21750.5</v>
      </c>
      <c r="H57" s="13">
        <v>8789.81</v>
      </c>
      <c r="I57" s="13">
        <v>22809.98</v>
      </c>
      <c r="J57" s="13">
        <v>8769.5400000000009</v>
      </c>
      <c r="K57" s="13">
        <v>22144.82</v>
      </c>
      <c r="L57" s="13">
        <v>8970.9500000000007</v>
      </c>
      <c r="M57" s="13">
        <v>22483.69</v>
      </c>
      <c r="N57" s="13">
        <v>9027.02</v>
      </c>
      <c r="O57" s="13">
        <v>22440.73</v>
      </c>
      <c r="P57" s="13">
        <v>8692.7000000000007</v>
      </c>
      <c r="Q57" s="13">
        <v>22658.720000000001</v>
      </c>
      <c r="R57" s="13">
        <v>9431.42</v>
      </c>
      <c r="S57" s="13">
        <v>23277.18</v>
      </c>
      <c r="T57" s="13">
        <v>10545.95</v>
      </c>
      <c r="U57" s="13">
        <v>21780.71</v>
      </c>
      <c r="V57" s="13">
        <v>9124.09</v>
      </c>
      <c r="W57" s="13">
        <v>23489.08</v>
      </c>
      <c r="X57" s="13">
        <v>9893.8799999999992</v>
      </c>
      <c r="Y57" s="13">
        <v>22257.77</v>
      </c>
      <c r="Z57" s="15">
        <f t="shared" si="1"/>
        <v>109900.64</v>
      </c>
      <c r="AA57" s="15">
        <f t="shared" si="0"/>
        <v>270469.12</v>
      </c>
    </row>
    <row r="58" spans="1:27" x14ac:dyDescent="0.25">
      <c r="A58" s="1" t="s">
        <v>55</v>
      </c>
      <c r="B58" s="13">
        <v>1911.72</v>
      </c>
      <c r="C58" s="13">
        <v>5107.41</v>
      </c>
      <c r="D58" s="13">
        <v>1933.32</v>
      </c>
      <c r="E58" s="13">
        <v>5158</v>
      </c>
      <c r="F58" s="13">
        <v>2003.14</v>
      </c>
      <c r="G58" s="13">
        <v>5066.5200000000004</v>
      </c>
      <c r="H58" s="13">
        <v>1928.49</v>
      </c>
      <c r="I58" s="13">
        <v>5067.22</v>
      </c>
      <c r="J58" s="13">
        <v>1924.04</v>
      </c>
      <c r="K58" s="13">
        <v>5040.88</v>
      </c>
      <c r="L58" s="13">
        <v>1968.23</v>
      </c>
      <c r="M58" s="13">
        <v>5100.4799999999996</v>
      </c>
      <c r="N58" s="13">
        <v>1980.53</v>
      </c>
      <c r="O58" s="13">
        <v>5102.5600000000004</v>
      </c>
      <c r="P58" s="13">
        <v>1907.18</v>
      </c>
      <c r="Q58" s="13">
        <v>5084.54</v>
      </c>
      <c r="R58" s="13">
        <v>2069.2600000000002</v>
      </c>
      <c r="S58" s="13">
        <v>5123.3500000000004</v>
      </c>
      <c r="T58" s="13">
        <v>2313.7800000000002</v>
      </c>
      <c r="U58" s="13">
        <v>5083.8500000000004</v>
      </c>
      <c r="V58" s="13">
        <v>2001.83</v>
      </c>
      <c r="W58" s="13">
        <v>5142.75</v>
      </c>
      <c r="X58" s="13">
        <v>2170.7199999999998</v>
      </c>
      <c r="Y58" s="13">
        <v>5116.42</v>
      </c>
      <c r="Z58" s="15">
        <f t="shared" si="1"/>
        <v>24112.239999999998</v>
      </c>
      <c r="AA58" s="15">
        <f t="shared" si="0"/>
        <v>61193.979999999996</v>
      </c>
    </row>
    <row r="59" spans="1:27" x14ac:dyDescent="0.25">
      <c r="A59" s="1" t="s">
        <v>56</v>
      </c>
      <c r="B59" s="13">
        <v>6305.4</v>
      </c>
      <c r="C59" s="13">
        <v>16140.66</v>
      </c>
      <c r="D59" s="13">
        <v>6376.65</v>
      </c>
      <c r="E59" s="13">
        <v>16255.7</v>
      </c>
      <c r="F59" s="13">
        <v>6606.92</v>
      </c>
      <c r="G59" s="13">
        <v>15561.32</v>
      </c>
      <c r="H59" s="13">
        <v>6360.71</v>
      </c>
      <c r="I59" s="13">
        <v>16021.47</v>
      </c>
      <c r="J59" s="13">
        <v>6346.03</v>
      </c>
      <c r="K59" s="13">
        <v>15699.22</v>
      </c>
      <c r="L59" s="13">
        <v>6491.78</v>
      </c>
      <c r="M59" s="13">
        <v>15753.97</v>
      </c>
      <c r="N59" s="13">
        <v>6532.36</v>
      </c>
      <c r="O59" s="13">
        <v>15806.64</v>
      </c>
      <c r="P59" s="13">
        <v>6290.43</v>
      </c>
      <c r="Q59" s="13">
        <v>15832.97</v>
      </c>
      <c r="R59" s="13">
        <v>6825</v>
      </c>
      <c r="S59" s="13">
        <v>16246.69</v>
      </c>
      <c r="T59" s="13">
        <v>7631.52</v>
      </c>
      <c r="U59" s="13">
        <v>15345.1</v>
      </c>
      <c r="V59" s="13">
        <v>6602.6</v>
      </c>
      <c r="W59" s="13">
        <v>16511.419999999998</v>
      </c>
      <c r="X59" s="13">
        <v>7159.66</v>
      </c>
      <c r="Y59" s="13">
        <v>15706.85</v>
      </c>
      <c r="Z59" s="15">
        <f t="shared" si="1"/>
        <v>79529.060000000012</v>
      </c>
      <c r="AA59" s="15">
        <f t="shared" si="0"/>
        <v>190882.00999999998</v>
      </c>
    </row>
    <row r="60" spans="1:27" x14ac:dyDescent="0.25">
      <c r="A60" s="1" t="s">
        <v>57</v>
      </c>
      <c r="B60" s="13">
        <v>4675.05</v>
      </c>
      <c r="C60" s="13">
        <v>13090.08</v>
      </c>
      <c r="D60" s="13">
        <v>4727.88</v>
      </c>
      <c r="E60" s="13">
        <v>13031.87</v>
      </c>
      <c r="F60" s="13">
        <v>4898.6099999999997</v>
      </c>
      <c r="G60" s="13">
        <v>12642.4</v>
      </c>
      <c r="H60" s="13">
        <v>4716.0600000000004</v>
      </c>
      <c r="I60" s="13">
        <v>13090.08</v>
      </c>
      <c r="J60" s="13">
        <v>4705.18</v>
      </c>
      <c r="K60" s="13">
        <v>12736.65</v>
      </c>
      <c r="L60" s="13">
        <v>4813.24</v>
      </c>
      <c r="M60" s="13">
        <v>12867.62</v>
      </c>
      <c r="N60" s="13">
        <v>4843.33</v>
      </c>
      <c r="O60" s="13">
        <v>12921.68</v>
      </c>
      <c r="P60" s="13">
        <v>4663.95</v>
      </c>
      <c r="Q60" s="13">
        <v>12940.39</v>
      </c>
      <c r="R60" s="13">
        <v>5060.3100000000004</v>
      </c>
      <c r="S60" s="13">
        <v>13293.13</v>
      </c>
      <c r="T60" s="13">
        <v>5658.29</v>
      </c>
      <c r="U60" s="13">
        <v>12730.41</v>
      </c>
      <c r="V60" s="13">
        <v>4895.41</v>
      </c>
      <c r="W60" s="13">
        <v>13657.64</v>
      </c>
      <c r="X60" s="13">
        <v>5308.43</v>
      </c>
      <c r="Y60" s="13">
        <v>13016.62</v>
      </c>
      <c r="Z60" s="15">
        <f t="shared" si="1"/>
        <v>58965.74</v>
      </c>
      <c r="AA60" s="15">
        <f t="shared" si="0"/>
        <v>156018.57</v>
      </c>
    </row>
    <row r="61" spans="1:27" x14ac:dyDescent="0.25">
      <c r="A61" s="1" t="s">
        <v>58</v>
      </c>
      <c r="B61" s="13">
        <v>3944.54</v>
      </c>
      <c r="C61" s="13">
        <v>10264.02</v>
      </c>
      <c r="D61" s="13">
        <v>3989.12</v>
      </c>
      <c r="E61" s="13">
        <v>10086.620000000001</v>
      </c>
      <c r="F61" s="13">
        <v>4133.17</v>
      </c>
      <c r="G61" s="13">
        <v>9769.91</v>
      </c>
      <c r="H61" s="13">
        <v>3979.14</v>
      </c>
      <c r="I61" s="13">
        <v>10015.93</v>
      </c>
      <c r="J61" s="13">
        <v>3969.96</v>
      </c>
      <c r="K61" s="13">
        <v>9773.3799999999992</v>
      </c>
      <c r="L61" s="13">
        <v>4061.14</v>
      </c>
      <c r="M61" s="13">
        <v>9885.65</v>
      </c>
      <c r="N61" s="13">
        <v>4086.52</v>
      </c>
      <c r="O61" s="13">
        <v>9907.82</v>
      </c>
      <c r="P61" s="13">
        <v>3935.18</v>
      </c>
      <c r="Q61" s="13">
        <v>9880.1</v>
      </c>
      <c r="R61" s="13">
        <v>4269.6000000000004</v>
      </c>
      <c r="S61" s="13">
        <v>10155.219999999999</v>
      </c>
      <c r="T61" s="13">
        <v>4774.1400000000003</v>
      </c>
      <c r="U61" s="13">
        <v>9537.76</v>
      </c>
      <c r="V61" s="13">
        <v>4130.47</v>
      </c>
      <c r="W61" s="13">
        <v>10476.77</v>
      </c>
      <c r="X61" s="13">
        <v>4478.95</v>
      </c>
      <c r="Y61" s="13">
        <v>9817.73</v>
      </c>
      <c r="Z61" s="15">
        <f t="shared" si="1"/>
        <v>49751.93</v>
      </c>
      <c r="AA61" s="15">
        <f t="shared" si="0"/>
        <v>119570.90999999999</v>
      </c>
    </row>
    <row r="62" spans="1:27" x14ac:dyDescent="0.25">
      <c r="A62" s="1" t="s">
        <v>59</v>
      </c>
      <c r="B62" s="13">
        <v>1283.27</v>
      </c>
      <c r="C62" s="13">
        <v>2210.67</v>
      </c>
      <c r="D62" s="13">
        <v>1297.77</v>
      </c>
      <c r="E62" s="13">
        <v>2178.79</v>
      </c>
      <c r="F62" s="13">
        <v>1344.64</v>
      </c>
      <c r="G62" s="13">
        <v>2202.35</v>
      </c>
      <c r="H62" s="13">
        <v>1294.53</v>
      </c>
      <c r="I62" s="13">
        <v>2171.17</v>
      </c>
      <c r="J62" s="13">
        <v>1291.54</v>
      </c>
      <c r="K62" s="13">
        <v>2106.0300000000002</v>
      </c>
      <c r="L62" s="13">
        <v>1321.2</v>
      </c>
      <c r="M62" s="13">
        <v>2158</v>
      </c>
      <c r="N62" s="13">
        <v>1329.46</v>
      </c>
      <c r="O62" s="13">
        <v>2149.69</v>
      </c>
      <c r="P62" s="13">
        <v>1280.22</v>
      </c>
      <c r="Q62" s="13">
        <v>2158.6999999999998</v>
      </c>
      <c r="R62" s="13">
        <v>1389.02</v>
      </c>
      <c r="S62" s="13">
        <v>2178.1</v>
      </c>
      <c r="T62" s="13">
        <v>1553.16</v>
      </c>
      <c r="U62" s="13">
        <v>2103.9499999999998</v>
      </c>
      <c r="V62" s="13">
        <v>1343.76</v>
      </c>
      <c r="W62" s="13">
        <v>2223.14</v>
      </c>
      <c r="X62" s="13">
        <v>1457.13</v>
      </c>
      <c r="Y62" s="13">
        <v>2157.31</v>
      </c>
      <c r="Z62" s="15">
        <f t="shared" si="1"/>
        <v>16185.7</v>
      </c>
      <c r="AA62" s="15">
        <f t="shared" si="0"/>
        <v>25997.9</v>
      </c>
    </row>
    <row r="63" spans="1:27" x14ac:dyDescent="0.25">
      <c r="A63" s="1" t="s">
        <v>60</v>
      </c>
      <c r="B63" s="13">
        <v>22100.57</v>
      </c>
      <c r="C63" s="13">
        <v>73699.86</v>
      </c>
      <c r="D63" s="13">
        <v>22350.32</v>
      </c>
      <c r="E63" s="13">
        <v>73421.960000000006</v>
      </c>
      <c r="F63" s="13">
        <v>23157.4</v>
      </c>
      <c r="G63" s="13">
        <v>71648.58</v>
      </c>
      <c r="H63" s="13">
        <v>22294.43</v>
      </c>
      <c r="I63" s="13">
        <v>73595.210000000006</v>
      </c>
      <c r="J63" s="13">
        <v>22243</v>
      </c>
      <c r="K63" s="13">
        <v>72256.34</v>
      </c>
      <c r="L63" s="13">
        <v>22753.85</v>
      </c>
      <c r="M63" s="13">
        <v>72607.69</v>
      </c>
      <c r="N63" s="13">
        <v>22896.080000000002</v>
      </c>
      <c r="O63" s="13">
        <v>72901.52</v>
      </c>
      <c r="P63" s="13">
        <v>22048.1</v>
      </c>
      <c r="Q63" s="13">
        <v>73370.679999999993</v>
      </c>
      <c r="R63" s="13">
        <v>23921.8</v>
      </c>
      <c r="S63" s="13">
        <v>75296.53</v>
      </c>
      <c r="T63" s="13">
        <v>26748.67</v>
      </c>
      <c r="U63" s="13">
        <v>73710.25</v>
      </c>
      <c r="V63" s="13">
        <v>23142.29</v>
      </c>
      <c r="W63" s="13">
        <v>77106.649999999994</v>
      </c>
      <c r="X63" s="13">
        <v>25094.77</v>
      </c>
      <c r="Y63" s="13">
        <v>73872.41</v>
      </c>
      <c r="Z63" s="15">
        <f t="shared" si="1"/>
        <v>278751.28000000003</v>
      </c>
      <c r="AA63" s="15">
        <f>SUM(C63,E63,G63,I63,K63,M63,O63,Q63,S63,U63,W63,Y63)</f>
        <v>883487.68000000017</v>
      </c>
    </row>
    <row r="64" spans="1:27" x14ac:dyDescent="0.25">
      <c r="A64" s="1" t="s">
        <v>61</v>
      </c>
      <c r="B64" s="13">
        <v>4410.84</v>
      </c>
      <c r="C64" s="13">
        <v>9999.2999999999993</v>
      </c>
      <c r="D64" s="13">
        <v>4460.6899999999996</v>
      </c>
      <c r="E64" s="13">
        <v>9957.02</v>
      </c>
      <c r="F64" s="13">
        <v>4621.7700000000004</v>
      </c>
      <c r="G64" s="13">
        <v>9549.5400000000009</v>
      </c>
      <c r="H64" s="13">
        <v>4449.53</v>
      </c>
      <c r="I64" s="13">
        <v>9819.1200000000008</v>
      </c>
      <c r="J64" s="13">
        <v>4439.2700000000004</v>
      </c>
      <c r="K64" s="13">
        <v>9613.2999999999993</v>
      </c>
      <c r="L64" s="13">
        <v>4541.2299999999996</v>
      </c>
      <c r="M64" s="13">
        <v>9665.9599999999991</v>
      </c>
      <c r="N64" s="13">
        <v>4569.6099999999997</v>
      </c>
      <c r="O64" s="13">
        <v>9713.09</v>
      </c>
      <c r="P64" s="13">
        <v>4400.37</v>
      </c>
      <c r="Q64" s="13">
        <v>9790.7000000000007</v>
      </c>
      <c r="R64" s="13">
        <v>4774.33</v>
      </c>
      <c r="S64" s="13">
        <v>10167</v>
      </c>
      <c r="T64" s="13">
        <v>5338.51</v>
      </c>
      <c r="U64" s="13">
        <v>10243.23</v>
      </c>
      <c r="V64" s="13">
        <v>4618.75</v>
      </c>
      <c r="W64" s="13">
        <v>10435.19</v>
      </c>
      <c r="X64" s="13">
        <v>5008.43</v>
      </c>
      <c r="Y64" s="13">
        <v>9751.2000000000007</v>
      </c>
      <c r="Z64" s="15">
        <f t="shared" si="1"/>
        <v>55633.33</v>
      </c>
      <c r="AA64" s="15">
        <f t="shared" si="1"/>
        <v>118704.65</v>
      </c>
    </row>
    <row r="65" spans="1:27" x14ac:dyDescent="0.25">
      <c r="A65" s="1" t="s">
        <v>62</v>
      </c>
      <c r="B65" s="13">
        <v>767.18</v>
      </c>
      <c r="C65" s="13">
        <v>1771.31</v>
      </c>
      <c r="D65" s="13">
        <v>775.85</v>
      </c>
      <c r="E65" s="13">
        <v>1772.69</v>
      </c>
      <c r="F65" s="13">
        <v>803.87</v>
      </c>
      <c r="G65" s="13">
        <v>1727.65</v>
      </c>
      <c r="H65" s="13">
        <v>773.91</v>
      </c>
      <c r="I65" s="13">
        <v>1747.75</v>
      </c>
      <c r="J65" s="13">
        <v>772.13</v>
      </c>
      <c r="K65" s="13">
        <v>1737.35</v>
      </c>
      <c r="L65" s="13">
        <v>789.86</v>
      </c>
      <c r="M65" s="13">
        <v>1753.98</v>
      </c>
      <c r="N65" s="13">
        <v>794.8</v>
      </c>
      <c r="O65" s="13">
        <v>1753.98</v>
      </c>
      <c r="P65" s="13">
        <v>765.36</v>
      </c>
      <c r="Q65" s="13">
        <v>1756.06</v>
      </c>
      <c r="R65" s="13">
        <v>830.41</v>
      </c>
      <c r="S65" s="13">
        <v>1781.01</v>
      </c>
      <c r="T65" s="13">
        <v>928.54</v>
      </c>
      <c r="U65" s="13">
        <v>1711.02</v>
      </c>
      <c r="V65" s="13">
        <v>803.35</v>
      </c>
      <c r="W65" s="13">
        <v>1766.46</v>
      </c>
      <c r="X65" s="13">
        <v>871.12</v>
      </c>
      <c r="Y65" s="13">
        <v>1723.49</v>
      </c>
      <c r="Z65" s="15">
        <f t="shared" si="1"/>
        <v>9676.380000000001</v>
      </c>
      <c r="AA65" s="15">
        <f t="shared" si="1"/>
        <v>21002.75</v>
      </c>
    </row>
    <row r="66" spans="1:27" x14ac:dyDescent="0.25">
      <c r="A66" s="1" t="s">
        <v>63</v>
      </c>
      <c r="B66" s="13">
        <v>4292.08</v>
      </c>
      <c r="C66" s="13">
        <v>11257.09</v>
      </c>
      <c r="D66" s="13">
        <v>4340.59</v>
      </c>
      <c r="E66" s="13">
        <v>11247.39</v>
      </c>
      <c r="F66" s="13">
        <v>4497.33</v>
      </c>
      <c r="G66" s="13">
        <v>11008.31</v>
      </c>
      <c r="H66" s="13">
        <v>4329.7299999999996</v>
      </c>
      <c r="I66" s="13">
        <v>11270.95</v>
      </c>
      <c r="J66" s="13">
        <v>4319.74</v>
      </c>
      <c r="K66" s="13">
        <v>11051.27</v>
      </c>
      <c r="L66" s="13">
        <v>4418.96</v>
      </c>
      <c r="M66" s="13">
        <v>11126.12</v>
      </c>
      <c r="N66" s="13">
        <v>4446.58</v>
      </c>
      <c r="O66" s="13">
        <v>11154.53</v>
      </c>
      <c r="P66" s="13">
        <v>4281.8900000000003</v>
      </c>
      <c r="Q66" s="13">
        <v>11129.58</v>
      </c>
      <c r="R66" s="13">
        <v>4645.78</v>
      </c>
      <c r="S66" s="13">
        <v>11379.75</v>
      </c>
      <c r="T66" s="13">
        <v>5194.78</v>
      </c>
      <c r="U66" s="13">
        <v>10954.94</v>
      </c>
      <c r="V66" s="13">
        <v>4494.3900000000003</v>
      </c>
      <c r="W66" s="13">
        <v>11543.99</v>
      </c>
      <c r="X66" s="13">
        <v>4873.58</v>
      </c>
      <c r="Y66" s="13">
        <v>11152.45</v>
      </c>
      <c r="Z66" s="15">
        <f t="shared" si="1"/>
        <v>54135.43</v>
      </c>
      <c r="AA66" s="15">
        <f t="shared" si="1"/>
        <v>134276.37000000002</v>
      </c>
    </row>
    <row r="67" spans="1:27" x14ac:dyDescent="0.25">
      <c r="A67" s="1" t="s">
        <v>64</v>
      </c>
      <c r="B67" s="13">
        <v>2573.56</v>
      </c>
      <c r="C67" s="13">
        <v>5082.46</v>
      </c>
      <c r="D67" s="13">
        <v>2602.65</v>
      </c>
      <c r="E67" s="13">
        <v>5076.92</v>
      </c>
      <c r="F67" s="13">
        <v>2696.63</v>
      </c>
      <c r="G67" s="13">
        <v>4960.49</v>
      </c>
      <c r="H67" s="13">
        <v>2596.14</v>
      </c>
      <c r="I67" s="13">
        <v>5095.55</v>
      </c>
      <c r="J67" s="13">
        <v>2590.15</v>
      </c>
      <c r="K67" s="13">
        <v>4964.6499999999996</v>
      </c>
      <c r="L67" s="13">
        <v>2649.64</v>
      </c>
      <c r="M67" s="13">
        <v>5076.92</v>
      </c>
      <c r="N67" s="13">
        <v>2666.2</v>
      </c>
      <c r="O67" s="13">
        <v>5148.3</v>
      </c>
      <c r="P67" s="13">
        <v>2567.4499999999998</v>
      </c>
      <c r="Q67" s="13">
        <v>5210.67</v>
      </c>
      <c r="R67" s="13">
        <v>2785.64</v>
      </c>
      <c r="S67" s="13">
        <v>5343.03</v>
      </c>
      <c r="T67" s="13">
        <v>3114.83</v>
      </c>
      <c r="U67" s="13">
        <v>5198.1899999999996</v>
      </c>
      <c r="V67" s="13">
        <v>2694.87</v>
      </c>
      <c r="W67" s="13">
        <v>5474.01</v>
      </c>
      <c r="X67" s="13">
        <v>2922.23</v>
      </c>
      <c r="Y67" s="13">
        <v>5320.85</v>
      </c>
      <c r="Z67" s="15">
        <f t="shared" si="1"/>
        <v>32459.989999999998</v>
      </c>
      <c r="AA67" s="15">
        <f t="shared" si="1"/>
        <v>61952.04</v>
      </c>
    </row>
    <row r="68" spans="1:27" x14ac:dyDescent="0.25">
      <c r="A68" s="1" t="s">
        <v>65</v>
      </c>
      <c r="B68" s="13">
        <v>2775.66</v>
      </c>
      <c r="C68" s="13">
        <v>7452.28</v>
      </c>
      <c r="D68" s="13">
        <v>2807.03</v>
      </c>
      <c r="E68" s="13">
        <v>7390.85</v>
      </c>
      <c r="F68" s="13">
        <v>2908.39</v>
      </c>
      <c r="G68" s="13">
        <v>7126.81</v>
      </c>
      <c r="H68" s="13">
        <v>2800.01</v>
      </c>
      <c r="I68" s="13">
        <v>7541.27</v>
      </c>
      <c r="J68" s="13">
        <v>2793.55</v>
      </c>
      <c r="K68" s="13">
        <v>7184.33</v>
      </c>
      <c r="L68" s="13">
        <v>2857.71</v>
      </c>
      <c r="M68" s="13">
        <v>7589.04</v>
      </c>
      <c r="N68" s="13">
        <v>2875.57</v>
      </c>
      <c r="O68" s="13">
        <v>7250.86</v>
      </c>
      <c r="P68" s="13">
        <v>2769.07</v>
      </c>
      <c r="Q68" s="13">
        <v>7588.52</v>
      </c>
      <c r="R68" s="13">
        <v>3004.39</v>
      </c>
      <c r="S68" s="13">
        <v>7579.34</v>
      </c>
      <c r="T68" s="13">
        <v>3359.43</v>
      </c>
      <c r="U68" s="13">
        <v>7423.65</v>
      </c>
      <c r="V68" s="13">
        <v>2906.49</v>
      </c>
      <c r="W68" s="13">
        <v>7635.38</v>
      </c>
      <c r="X68" s="13">
        <v>3151.71</v>
      </c>
      <c r="Y68" s="13">
        <v>7449.72</v>
      </c>
      <c r="Z68" s="15">
        <f t="shared" ref="Z68:AA84" si="2">SUM(B68,D68,F68,H68,J68,L68,N68,P68,R68,T68,V68,X68)</f>
        <v>35009.009999999995</v>
      </c>
      <c r="AA68" s="15">
        <f t="shared" si="2"/>
        <v>89212.05</v>
      </c>
    </row>
    <row r="69" spans="1:27" x14ac:dyDescent="0.25">
      <c r="A69" s="1" t="s">
        <v>66</v>
      </c>
      <c r="B69" s="13">
        <v>4595.93</v>
      </c>
      <c r="C69" s="13">
        <v>8962.57</v>
      </c>
      <c r="D69" s="13">
        <v>4647.87</v>
      </c>
      <c r="E69" s="13">
        <v>8874.56</v>
      </c>
      <c r="F69" s="13">
        <v>4815.7</v>
      </c>
      <c r="G69" s="13">
        <v>8751.2000000000007</v>
      </c>
      <c r="H69" s="13">
        <v>4636.24</v>
      </c>
      <c r="I69" s="13">
        <v>8860.01</v>
      </c>
      <c r="J69" s="13">
        <v>4625.55</v>
      </c>
      <c r="K69" s="13">
        <v>8731.11</v>
      </c>
      <c r="L69" s="13">
        <v>4731.78</v>
      </c>
      <c r="M69" s="13">
        <v>8765.76</v>
      </c>
      <c r="N69" s="13">
        <v>4761.3599999999997</v>
      </c>
      <c r="O69" s="13">
        <v>8725.56</v>
      </c>
      <c r="P69" s="13">
        <v>4585.0200000000004</v>
      </c>
      <c r="Q69" s="13">
        <v>8717.94</v>
      </c>
      <c r="R69" s="13">
        <v>4974.66</v>
      </c>
      <c r="S69" s="13">
        <v>8840.6</v>
      </c>
      <c r="T69" s="13">
        <v>5562.53</v>
      </c>
      <c r="U69" s="13">
        <v>8586.9599999999991</v>
      </c>
      <c r="V69" s="13">
        <v>4812.5600000000004</v>
      </c>
      <c r="W69" s="13">
        <v>8866.24</v>
      </c>
      <c r="X69" s="13">
        <v>5218.59</v>
      </c>
      <c r="Y69" s="13">
        <v>8659.73</v>
      </c>
      <c r="Z69" s="15">
        <f t="shared" si="2"/>
        <v>57967.789999999994</v>
      </c>
      <c r="AA69" s="15">
        <f t="shared" si="2"/>
        <v>105342.23999999999</v>
      </c>
    </row>
    <row r="70" spans="1:27" x14ac:dyDescent="0.25">
      <c r="A70" s="1" t="s">
        <v>67</v>
      </c>
      <c r="B70" s="13">
        <v>2399.87</v>
      </c>
      <c r="C70" s="13">
        <v>3629.93</v>
      </c>
      <c r="D70" s="13">
        <v>2426.9899999999998</v>
      </c>
      <c r="E70" s="13">
        <v>3623.7</v>
      </c>
      <c r="F70" s="13">
        <v>2514.63</v>
      </c>
      <c r="G70" s="13">
        <v>3568.95</v>
      </c>
      <c r="H70" s="13">
        <v>2420.92</v>
      </c>
      <c r="I70" s="13">
        <v>3637.56</v>
      </c>
      <c r="J70" s="13">
        <v>2415.34</v>
      </c>
      <c r="K70" s="13">
        <v>3570.34</v>
      </c>
      <c r="L70" s="13">
        <v>2470.81</v>
      </c>
      <c r="M70" s="13">
        <v>3603.6</v>
      </c>
      <c r="N70" s="13">
        <v>2486.25</v>
      </c>
      <c r="O70" s="13">
        <v>3625.08</v>
      </c>
      <c r="P70" s="13">
        <v>2394.17</v>
      </c>
      <c r="Q70" s="13">
        <v>3633.4</v>
      </c>
      <c r="R70" s="13">
        <v>2597.64</v>
      </c>
      <c r="S70" s="13">
        <v>3670.82</v>
      </c>
      <c r="T70" s="13">
        <v>2904.6</v>
      </c>
      <c r="U70" s="13">
        <v>3595.28</v>
      </c>
      <c r="V70" s="13">
        <v>2512.9899999999998</v>
      </c>
      <c r="W70" s="13">
        <v>3726.95</v>
      </c>
      <c r="X70" s="13">
        <v>2725.01</v>
      </c>
      <c r="Y70" s="13">
        <v>3643.79</v>
      </c>
      <c r="Z70" s="15">
        <f t="shared" si="2"/>
        <v>30269.219999999994</v>
      </c>
      <c r="AA70" s="15">
        <f t="shared" si="2"/>
        <v>43529.399999999994</v>
      </c>
    </row>
    <row r="71" spans="1:27" x14ac:dyDescent="0.25">
      <c r="A71" s="1" t="s">
        <v>68</v>
      </c>
      <c r="B71" s="13">
        <v>4507.91</v>
      </c>
      <c r="C71" s="13">
        <v>11340.25</v>
      </c>
      <c r="D71" s="13">
        <v>4558.8599999999997</v>
      </c>
      <c r="E71" s="13">
        <v>10774.07</v>
      </c>
      <c r="F71" s="13">
        <v>4723.4799999999996</v>
      </c>
      <c r="G71" s="13">
        <v>10507.96</v>
      </c>
      <c r="H71" s="13">
        <v>4547.45</v>
      </c>
      <c r="I71" s="13">
        <v>11029.1</v>
      </c>
      <c r="J71" s="13">
        <v>4536.96</v>
      </c>
      <c r="K71" s="13">
        <v>10800.41</v>
      </c>
      <c r="L71" s="13">
        <v>4641.16</v>
      </c>
      <c r="M71" s="13">
        <v>10554.39</v>
      </c>
      <c r="N71" s="13">
        <v>4670.17</v>
      </c>
      <c r="O71" s="13">
        <v>10855.15</v>
      </c>
      <c r="P71" s="13">
        <v>4497.21</v>
      </c>
      <c r="Q71" s="13">
        <v>10959.8</v>
      </c>
      <c r="R71" s="13">
        <v>4879.3900000000003</v>
      </c>
      <c r="S71" s="13">
        <v>11221.06</v>
      </c>
      <c r="T71" s="13">
        <v>5456</v>
      </c>
      <c r="U71" s="13">
        <v>10183.64</v>
      </c>
      <c r="V71" s="13">
        <v>4720.3900000000003</v>
      </c>
      <c r="W71" s="13">
        <v>11986.13</v>
      </c>
      <c r="X71" s="13">
        <v>5118.6499999999996</v>
      </c>
      <c r="Y71" s="13">
        <v>10484.4</v>
      </c>
      <c r="Z71" s="15">
        <f t="shared" si="2"/>
        <v>56857.63</v>
      </c>
      <c r="AA71" s="15">
        <f t="shared" si="2"/>
        <v>130696.35999999999</v>
      </c>
    </row>
    <row r="72" spans="1:27" x14ac:dyDescent="0.25">
      <c r="A72" s="1" t="s">
        <v>69</v>
      </c>
      <c r="B72" s="13">
        <v>3469.5</v>
      </c>
      <c r="C72" s="13">
        <v>8644.48</v>
      </c>
      <c r="D72" s="13">
        <v>3508.71</v>
      </c>
      <c r="E72" s="13">
        <v>8592.51</v>
      </c>
      <c r="F72" s="13">
        <v>3635.41</v>
      </c>
      <c r="G72" s="13">
        <v>8333.33</v>
      </c>
      <c r="H72" s="13">
        <v>3499.93</v>
      </c>
      <c r="I72" s="13">
        <v>8589.74</v>
      </c>
      <c r="J72" s="13">
        <v>3491.86</v>
      </c>
      <c r="K72" s="13">
        <v>8380.4500000000007</v>
      </c>
      <c r="L72" s="13">
        <v>3572.05</v>
      </c>
      <c r="M72" s="13">
        <v>8475.39</v>
      </c>
      <c r="N72" s="13">
        <v>3594.38</v>
      </c>
      <c r="O72" s="13">
        <v>8553.7000000000007</v>
      </c>
      <c r="P72" s="13">
        <v>3461.26</v>
      </c>
      <c r="Q72" s="13">
        <v>8591.1200000000008</v>
      </c>
      <c r="R72" s="13">
        <v>3755.41</v>
      </c>
      <c r="S72" s="13">
        <v>8812.8799999999992</v>
      </c>
      <c r="T72" s="13">
        <v>4199.1899999999996</v>
      </c>
      <c r="U72" s="13">
        <v>8371.44</v>
      </c>
      <c r="V72" s="13">
        <v>3633.03</v>
      </c>
      <c r="W72" s="13">
        <v>9006.92</v>
      </c>
      <c r="X72" s="13">
        <v>3939.55</v>
      </c>
      <c r="Y72" s="13">
        <v>8516.9699999999993</v>
      </c>
      <c r="Z72" s="15">
        <f t="shared" si="2"/>
        <v>43760.28</v>
      </c>
      <c r="AA72" s="15">
        <f t="shared" si="2"/>
        <v>102868.93</v>
      </c>
    </row>
    <row r="73" spans="1:27" x14ac:dyDescent="0.25">
      <c r="A73" s="1" t="s">
        <v>70</v>
      </c>
      <c r="B73" s="13">
        <v>3057.66</v>
      </c>
      <c r="C73" s="13">
        <v>7949.4</v>
      </c>
      <c r="D73" s="13">
        <v>3092.21</v>
      </c>
      <c r="E73" s="13">
        <v>8016.62</v>
      </c>
      <c r="F73" s="13">
        <v>3203.87</v>
      </c>
      <c r="G73" s="13">
        <v>7390.85</v>
      </c>
      <c r="H73" s="13">
        <v>3084.48</v>
      </c>
      <c r="I73" s="13">
        <v>8038.11</v>
      </c>
      <c r="J73" s="13">
        <v>3077.36</v>
      </c>
      <c r="K73" s="13">
        <v>7413.02</v>
      </c>
      <c r="L73" s="13">
        <v>3148.04</v>
      </c>
      <c r="M73" s="13">
        <v>7669.43</v>
      </c>
      <c r="N73" s="13">
        <v>3167.72</v>
      </c>
      <c r="O73" s="13">
        <v>7720.02</v>
      </c>
      <c r="P73" s="13">
        <v>3050.4</v>
      </c>
      <c r="Q73" s="13">
        <v>7730.42</v>
      </c>
      <c r="R73" s="13">
        <v>3309.63</v>
      </c>
      <c r="S73" s="13">
        <v>8131.66</v>
      </c>
      <c r="T73" s="13">
        <v>3700.73</v>
      </c>
      <c r="U73" s="13">
        <v>7303.53</v>
      </c>
      <c r="V73" s="13">
        <v>3201.78</v>
      </c>
      <c r="W73" s="13">
        <v>8362.43</v>
      </c>
      <c r="X73" s="13">
        <v>3471.91</v>
      </c>
      <c r="Y73" s="13">
        <v>7531.52</v>
      </c>
      <c r="Z73" s="15">
        <f t="shared" si="2"/>
        <v>38565.790000000008</v>
      </c>
      <c r="AA73" s="15">
        <f t="shared" si="2"/>
        <v>93257.01</v>
      </c>
    </row>
    <row r="74" spans="1:27" x14ac:dyDescent="0.25">
      <c r="A74" s="1" t="s">
        <v>71</v>
      </c>
      <c r="B74" s="13">
        <v>1682</v>
      </c>
      <c r="C74" s="13">
        <v>3542.03</v>
      </c>
      <c r="D74" s="13">
        <v>1701.01</v>
      </c>
      <c r="E74" s="13">
        <v>3322.35</v>
      </c>
      <c r="F74" s="13">
        <v>1762.43</v>
      </c>
      <c r="G74" s="13">
        <v>3262.05</v>
      </c>
      <c r="H74" s="13">
        <v>1696.75</v>
      </c>
      <c r="I74" s="13">
        <v>3386.79</v>
      </c>
      <c r="J74" s="13">
        <v>1692.84</v>
      </c>
      <c r="K74" s="13">
        <v>3293.24</v>
      </c>
      <c r="L74" s="13">
        <v>1731.72</v>
      </c>
      <c r="M74" s="13">
        <v>3222.55</v>
      </c>
      <c r="N74" s="13">
        <v>1742.54</v>
      </c>
      <c r="O74" s="13">
        <v>3299.37</v>
      </c>
      <c r="P74" s="13">
        <v>1678.01</v>
      </c>
      <c r="Q74" s="13">
        <v>3377.68</v>
      </c>
      <c r="R74" s="13">
        <v>1820.61</v>
      </c>
      <c r="S74" s="13">
        <v>3413.72</v>
      </c>
      <c r="T74" s="13">
        <v>2035.75</v>
      </c>
      <c r="U74" s="13">
        <v>3162.16</v>
      </c>
      <c r="V74" s="13">
        <v>1761.28</v>
      </c>
      <c r="W74" s="13">
        <v>3768.53</v>
      </c>
      <c r="X74" s="13">
        <v>1909.88</v>
      </c>
      <c r="Y74" s="13">
        <v>3158.69</v>
      </c>
      <c r="Z74" s="15">
        <f t="shared" si="2"/>
        <v>21214.820000000003</v>
      </c>
      <c r="AA74" s="15">
        <f t="shared" si="2"/>
        <v>40209.160000000003</v>
      </c>
    </row>
    <row r="75" spans="1:27" x14ac:dyDescent="0.25">
      <c r="A75" s="1" t="s">
        <v>72</v>
      </c>
      <c r="B75" s="13">
        <v>4234.5</v>
      </c>
      <c r="C75" s="13">
        <v>12507.26</v>
      </c>
      <c r="D75" s="13">
        <v>4282.3500000000004</v>
      </c>
      <c r="E75" s="13">
        <v>12623.69</v>
      </c>
      <c r="F75" s="13">
        <v>4436.99</v>
      </c>
      <c r="G75" s="13">
        <v>11773.38</v>
      </c>
      <c r="H75" s="13">
        <v>4271.6400000000003</v>
      </c>
      <c r="I75" s="13">
        <v>12758.82</v>
      </c>
      <c r="J75" s="13">
        <v>4261.79</v>
      </c>
      <c r="K75" s="13">
        <v>11880.79</v>
      </c>
      <c r="L75" s="13">
        <v>4359.67</v>
      </c>
      <c r="M75" s="13">
        <v>12296.59</v>
      </c>
      <c r="N75" s="13">
        <v>4386.92</v>
      </c>
      <c r="O75" s="13">
        <v>12382.52</v>
      </c>
      <c r="P75" s="13">
        <v>4224.4399999999996</v>
      </c>
      <c r="Q75" s="13">
        <v>12430.34</v>
      </c>
      <c r="R75" s="13">
        <v>4583.45</v>
      </c>
      <c r="S75" s="13">
        <v>13097.01</v>
      </c>
      <c r="T75" s="13">
        <v>5125.08</v>
      </c>
      <c r="U75" s="13">
        <v>11787.93</v>
      </c>
      <c r="V75" s="13">
        <v>4434.09</v>
      </c>
      <c r="W75" s="13">
        <v>13343.02</v>
      </c>
      <c r="X75" s="13">
        <v>4808.1899999999996</v>
      </c>
      <c r="Y75" s="13">
        <v>12084.53</v>
      </c>
      <c r="Z75" s="15">
        <f t="shared" si="2"/>
        <v>53409.11</v>
      </c>
      <c r="AA75" s="15">
        <f t="shared" si="2"/>
        <v>148965.87999999998</v>
      </c>
    </row>
    <row r="76" spans="1:27" x14ac:dyDescent="0.25">
      <c r="A76" s="1" t="s">
        <v>73</v>
      </c>
      <c r="B76" s="13">
        <v>2410.02</v>
      </c>
      <c r="C76" s="13">
        <v>5859.32</v>
      </c>
      <c r="D76" s="13">
        <v>2437.25</v>
      </c>
      <c r="E76" s="13">
        <v>5920.3</v>
      </c>
      <c r="F76" s="13">
        <v>2525.2600000000002</v>
      </c>
      <c r="G76" s="13">
        <v>5716.56</v>
      </c>
      <c r="H76" s="13">
        <v>2431.15</v>
      </c>
      <c r="I76" s="13">
        <v>5923.76</v>
      </c>
      <c r="J76" s="13">
        <v>2425.5500000000002</v>
      </c>
      <c r="K76" s="13">
        <v>5695.07</v>
      </c>
      <c r="L76" s="13">
        <v>2481.25</v>
      </c>
      <c r="M76" s="13">
        <v>5846.15</v>
      </c>
      <c r="N76" s="13">
        <v>2496.7600000000002</v>
      </c>
      <c r="O76" s="13">
        <v>5832.98</v>
      </c>
      <c r="P76" s="13">
        <v>2404.29</v>
      </c>
      <c r="Q76" s="13">
        <v>5823.97</v>
      </c>
      <c r="R76" s="13">
        <v>2608.62</v>
      </c>
      <c r="S76" s="13">
        <v>5999.3</v>
      </c>
      <c r="T76" s="13">
        <v>2916.88</v>
      </c>
      <c r="U76" s="13">
        <v>5632.01</v>
      </c>
      <c r="V76" s="13">
        <v>2523.61</v>
      </c>
      <c r="W76" s="13">
        <v>6070.68</v>
      </c>
      <c r="X76" s="13">
        <v>2736.53</v>
      </c>
      <c r="Y76" s="13">
        <v>5756.75</v>
      </c>
      <c r="Z76" s="15">
        <f t="shared" si="2"/>
        <v>30397.17</v>
      </c>
      <c r="AA76" s="15">
        <f t="shared" si="2"/>
        <v>70076.850000000006</v>
      </c>
    </row>
    <row r="77" spans="1:27" x14ac:dyDescent="0.25">
      <c r="A77" s="1" t="s">
        <v>74</v>
      </c>
      <c r="B77" s="13">
        <v>7611.45</v>
      </c>
      <c r="C77" s="13">
        <v>22568.240000000002</v>
      </c>
      <c r="D77" s="13">
        <v>7697.47</v>
      </c>
      <c r="E77" s="13">
        <v>22622.29</v>
      </c>
      <c r="F77" s="13">
        <v>7975.43</v>
      </c>
      <c r="G77" s="13">
        <v>21769.9</v>
      </c>
      <c r="H77" s="13">
        <v>7678.22</v>
      </c>
      <c r="I77" s="13">
        <v>22442.81</v>
      </c>
      <c r="J77" s="13">
        <v>7660.51</v>
      </c>
      <c r="K77" s="13">
        <v>21852.37</v>
      </c>
      <c r="L77" s="13">
        <v>7836.44</v>
      </c>
      <c r="M77" s="13">
        <v>22112.240000000002</v>
      </c>
      <c r="N77" s="13">
        <v>7885.43</v>
      </c>
      <c r="O77" s="13">
        <v>22155.21</v>
      </c>
      <c r="P77" s="13">
        <v>7593.38</v>
      </c>
      <c r="Q77" s="13">
        <v>22226.59</v>
      </c>
      <c r="R77" s="13">
        <v>8238.69</v>
      </c>
      <c r="S77" s="13">
        <v>22846.13</v>
      </c>
      <c r="T77" s="13">
        <v>9212.26</v>
      </c>
      <c r="U77" s="13">
        <v>21765.05</v>
      </c>
      <c r="V77" s="13">
        <v>7970.22</v>
      </c>
      <c r="W77" s="13">
        <v>23367.27</v>
      </c>
      <c r="X77" s="13">
        <v>8642.66</v>
      </c>
      <c r="Y77" s="13">
        <v>22186.400000000001</v>
      </c>
      <c r="Z77" s="15">
        <f t="shared" si="2"/>
        <v>96002.16</v>
      </c>
      <c r="AA77" s="15">
        <f t="shared" si="2"/>
        <v>267914.49999999994</v>
      </c>
    </row>
    <row r="78" spans="1:27" x14ac:dyDescent="0.25">
      <c r="A78" s="1" t="s">
        <v>75</v>
      </c>
      <c r="B78" s="13">
        <v>7980.38</v>
      </c>
      <c r="C78" s="13">
        <v>17716.55</v>
      </c>
      <c r="D78" s="13">
        <v>8070.56</v>
      </c>
      <c r="E78" s="13">
        <v>17652.099999999999</v>
      </c>
      <c r="F78" s="13">
        <v>8361.99</v>
      </c>
      <c r="G78" s="13">
        <v>17266.099999999999</v>
      </c>
      <c r="H78" s="13">
        <v>8050.38</v>
      </c>
      <c r="I78" s="13">
        <v>17586.259999999998</v>
      </c>
      <c r="J78" s="13">
        <v>8031.81</v>
      </c>
      <c r="K78" s="13">
        <v>17417.86</v>
      </c>
      <c r="L78" s="13">
        <v>8216.27</v>
      </c>
      <c r="M78" s="13">
        <v>17373.509999999998</v>
      </c>
      <c r="N78" s="13">
        <v>8267.6299999999992</v>
      </c>
      <c r="O78" s="13">
        <v>17284.810000000001</v>
      </c>
      <c r="P78" s="13">
        <v>7961.43</v>
      </c>
      <c r="Q78" s="13">
        <v>17288.96</v>
      </c>
      <c r="R78" s="13">
        <v>8638.01</v>
      </c>
      <c r="S78" s="13">
        <v>17776.84</v>
      </c>
      <c r="T78" s="13">
        <v>9658.77</v>
      </c>
      <c r="U78" s="13">
        <v>17011.07</v>
      </c>
      <c r="V78" s="13">
        <v>8356.5300000000007</v>
      </c>
      <c r="W78" s="13">
        <v>17830.2</v>
      </c>
      <c r="X78" s="13">
        <v>9061.56</v>
      </c>
      <c r="Y78" s="13">
        <v>17264.71</v>
      </c>
      <c r="Z78" s="15">
        <f t="shared" si="2"/>
        <v>100655.31999999999</v>
      </c>
      <c r="AA78" s="15">
        <f t="shared" si="2"/>
        <v>209468.97</v>
      </c>
    </row>
    <row r="79" spans="1:27" x14ac:dyDescent="0.25">
      <c r="A79" s="1" t="s">
        <v>76</v>
      </c>
      <c r="B79" s="13">
        <v>3237.75</v>
      </c>
      <c r="C79" s="13">
        <v>8920.68</v>
      </c>
      <c r="D79" s="13">
        <v>3274.34</v>
      </c>
      <c r="E79" s="13">
        <v>8957.0300000000007</v>
      </c>
      <c r="F79" s="13">
        <v>3392.58</v>
      </c>
      <c r="G79" s="13">
        <v>8837.14</v>
      </c>
      <c r="H79" s="13">
        <v>3266.15</v>
      </c>
      <c r="I79" s="13">
        <v>8969.94</v>
      </c>
      <c r="J79" s="13">
        <v>3258.62</v>
      </c>
      <c r="K79" s="13">
        <v>8781</v>
      </c>
      <c r="L79" s="13">
        <v>3333.46</v>
      </c>
      <c r="M79" s="13">
        <v>8957.0300000000007</v>
      </c>
      <c r="N79" s="13">
        <v>3354.29</v>
      </c>
      <c r="O79" s="13">
        <v>8837.83</v>
      </c>
      <c r="P79" s="13">
        <v>3230.06</v>
      </c>
      <c r="Q79" s="13">
        <v>8971.66</v>
      </c>
      <c r="R79" s="13">
        <v>3504.56</v>
      </c>
      <c r="S79" s="13">
        <v>8950.1</v>
      </c>
      <c r="T79" s="13">
        <v>3918.7</v>
      </c>
      <c r="U79" s="13">
        <v>8924.57</v>
      </c>
      <c r="V79" s="13">
        <v>3390.36</v>
      </c>
      <c r="W79" s="13">
        <v>8991.36</v>
      </c>
      <c r="X79" s="13">
        <v>3676.4</v>
      </c>
      <c r="Y79" s="13">
        <v>8943.15</v>
      </c>
      <c r="Z79" s="15">
        <f t="shared" si="2"/>
        <v>40837.270000000004</v>
      </c>
      <c r="AA79" s="15">
        <f t="shared" si="2"/>
        <v>107041.49</v>
      </c>
    </row>
    <row r="80" spans="1:27" x14ac:dyDescent="0.25">
      <c r="A80" s="1" t="s">
        <v>77</v>
      </c>
      <c r="B80" s="13">
        <v>1600.07</v>
      </c>
      <c r="C80" s="13">
        <v>4474.7</v>
      </c>
      <c r="D80" s="13">
        <v>1618.15</v>
      </c>
      <c r="E80" s="13">
        <v>4494.8</v>
      </c>
      <c r="F80" s="13">
        <v>1676.58</v>
      </c>
      <c r="G80" s="13">
        <v>4424.1099999999997</v>
      </c>
      <c r="H80" s="13">
        <v>1614.11</v>
      </c>
      <c r="I80" s="13">
        <v>4471.24</v>
      </c>
      <c r="J80" s="13">
        <v>1610.38</v>
      </c>
      <c r="K80" s="13">
        <v>4399.8599999999997</v>
      </c>
      <c r="L80" s="13">
        <v>1647.37</v>
      </c>
      <c r="M80" s="13">
        <v>4449.75</v>
      </c>
      <c r="N80" s="13">
        <v>1657.66</v>
      </c>
      <c r="O80" s="13">
        <v>4450.45</v>
      </c>
      <c r="P80" s="13">
        <v>1596.27</v>
      </c>
      <c r="Q80" s="13">
        <v>4440.74</v>
      </c>
      <c r="R80" s="13">
        <v>1731.93</v>
      </c>
      <c r="S80" s="13">
        <v>4538.46</v>
      </c>
      <c r="T80" s="13">
        <v>1936.59</v>
      </c>
      <c r="U80" s="13">
        <v>4492.72</v>
      </c>
      <c r="V80" s="13">
        <v>1675.49</v>
      </c>
      <c r="W80" s="13">
        <v>4525.9799999999996</v>
      </c>
      <c r="X80" s="13">
        <v>1816.85</v>
      </c>
      <c r="Y80" s="13">
        <v>4458.76</v>
      </c>
      <c r="Z80" s="15">
        <f t="shared" si="2"/>
        <v>20181.45</v>
      </c>
      <c r="AA80" s="15">
        <f t="shared" si="2"/>
        <v>53621.57</v>
      </c>
    </row>
    <row r="81" spans="1:27" x14ac:dyDescent="0.25">
      <c r="A81" s="1" t="s">
        <v>78</v>
      </c>
      <c r="B81" s="13">
        <v>1541.55</v>
      </c>
      <c r="C81" s="13">
        <v>2881.49</v>
      </c>
      <c r="D81" s="13">
        <v>1558.97</v>
      </c>
      <c r="E81" s="13">
        <v>2858.63</v>
      </c>
      <c r="F81" s="13">
        <v>1615.26</v>
      </c>
      <c r="G81" s="13">
        <v>2805.26</v>
      </c>
      <c r="H81" s="13">
        <v>1555.07</v>
      </c>
      <c r="I81" s="13">
        <v>2844.07</v>
      </c>
      <c r="J81" s="13">
        <v>1551.48</v>
      </c>
      <c r="K81" s="13">
        <v>2763.68</v>
      </c>
      <c r="L81" s="13">
        <v>1587.12</v>
      </c>
      <c r="M81" s="13">
        <v>2798.33</v>
      </c>
      <c r="N81" s="13">
        <v>1597.04</v>
      </c>
      <c r="O81" s="13">
        <v>2810.12</v>
      </c>
      <c r="P81" s="13">
        <v>1537.89</v>
      </c>
      <c r="Q81" s="13">
        <v>2839.91</v>
      </c>
      <c r="R81" s="13">
        <v>1668.58</v>
      </c>
      <c r="S81" s="13">
        <v>2905.06</v>
      </c>
      <c r="T81" s="13">
        <v>1865.76</v>
      </c>
      <c r="U81" s="13">
        <v>2772</v>
      </c>
      <c r="V81" s="13">
        <v>1614.21</v>
      </c>
      <c r="W81" s="13">
        <v>2974.36</v>
      </c>
      <c r="X81" s="13">
        <v>1750.4</v>
      </c>
      <c r="Y81" s="13">
        <v>2839.91</v>
      </c>
      <c r="Z81" s="15">
        <f t="shared" si="2"/>
        <v>19443.330000000002</v>
      </c>
      <c r="AA81" s="15">
        <f t="shared" si="2"/>
        <v>34092.82</v>
      </c>
    </row>
    <row r="82" spans="1:27" x14ac:dyDescent="0.25">
      <c r="A82" s="1" t="s">
        <v>79</v>
      </c>
      <c r="B82" s="13">
        <v>2996.02</v>
      </c>
      <c r="C82" s="13">
        <v>7769.22</v>
      </c>
      <c r="D82" s="13">
        <v>3029.87</v>
      </c>
      <c r="E82" s="13">
        <v>7811.5</v>
      </c>
      <c r="F82" s="13">
        <v>3139.28</v>
      </c>
      <c r="G82" s="13">
        <v>7666.66</v>
      </c>
      <c r="H82" s="13">
        <v>3022.3</v>
      </c>
      <c r="I82" s="13">
        <v>7740.81</v>
      </c>
      <c r="J82" s="13">
        <v>3015.32</v>
      </c>
      <c r="K82" s="13">
        <v>7689.53</v>
      </c>
      <c r="L82" s="13">
        <v>3084.58</v>
      </c>
      <c r="M82" s="13">
        <v>7719.33</v>
      </c>
      <c r="N82" s="13">
        <v>3103.86</v>
      </c>
      <c r="O82" s="13">
        <v>7723.49</v>
      </c>
      <c r="P82" s="13">
        <v>2988.9</v>
      </c>
      <c r="Q82" s="13">
        <v>7715.17</v>
      </c>
      <c r="R82" s="13">
        <v>3242.91</v>
      </c>
      <c r="S82" s="13">
        <v>7785.16</v>
      </c>
      <c r="T82" s="13">
        <v>3626.12</v>
      </c>
      <c r="U82" s="13">
        <v>7691.61</v>
      </c>
      <c r="V82" s="13">
        <v>3137.23</v>
      </c>
      <c r="W82" s="13">
        <v>7845.45</v>
      </c>
      <c r="X82" s="13">
        <v>3401.92</v>
      </c>
      <c r="Y82" s="13">
        <v>7767.14</v>
      </c>
      <c r="Z82" s="15">
        <f t="shared" si="2"/>
        <v>37788.310000000005</v>
      </c>
      <c r="AA82" s="15">
        <f t="shared" si="2"/>
        <v>92925.069999999992</v>
      </c>
    </row>
    <row r="83" spans="1:27" x14ac:dyDescent="0.25">
      <c r="A83" s="1" t="s">
        <v>80</v>
      </c>
      <c r="B83" s="13">
        <v>1978.51</v>
      </c>
      <c r="C83" s="13">
        <v>5163.54</v>
      </c>
      <c r="D83" s="13">
        <v>2000.87</v>
      </c>
      <c r="E83" s="13">
        <v>5115.03</v>
      </c>
      <c r="F83" s="13">
        <v>2073.12</v>
      </c>
      <c r="G83" s="13">
        <v>4970.8900000000003</v>
      </c>
      <c r="H83" s="13">
        <v>1995.87</v>
      </c>
      <c r="I83" s="13">
        <v>5068.6000000000004</v>
      </c>
      <c r="J83" s="13">
        <v>1991.26</v>
      </c>
      <c r="K83" s="13">
        <v>5045.04</v>
      </c>
      <c r="L83" s="13">
        <v>2037</v>
      </c>
      <c r="M83" s="13">
        <v>5081.7700000000004</v>
      </c>
      <c r="N83" s="13">
        <v>2049.73</v>
      </c>
      <c r="O83" s="13">
        <v>5090.09</v>
      </c>
      <c r="P83" s="13">
        <v>1973.82</v>
      </c>
      <c r="Q83" s="13">
        <v>5132.3599999999997</v>
      </c>
      <c r="R83" s="13">
        <v>2141.5500000000002</v>
      </c>
      <c r="S83" s="13">
        <v>5262.64</v>
      </c>
      <c r="T83" s="13">
        <v>2394.63</v>
      </c>
      <c r="U83" s="13">
        <v>5065.1400000000003</v>
      </c>
      <c r="V83" s="13">
        <v>2071.77</v>
      </c>
      <c r="W83" s="13">
        <v>5310.46</v>
      </c>
      <c r="X83" s="13">
        <v>2246.56</v>
      </c>
      <c r="Y83" s="13">
        <v>5146.22</v>
      </c>
      <c r="Z83" s="15">
        <f t="shared" si="2"/>
        <v>24954.690000000002</v>
      </c>
      <c r="AA83" s="15">
        <f t="shared" si="2"/>
        <v>61451.78</v>
      </c>
    </row>
    <row r="84" spans="1:27" x14ac:dyDescent="0.25">
      <c r="A84" s="1" t="s">
        <v>81</v>
      </c>
      <c r="B84" s="13">
        <v>4379.79</v>
      </c>
      <c r="C84" s="13">
        <v>9776.15</v>
      </c>
      <c r="D84" s="13">
        <v>4429.28</v>
      </c>
      <c r="E84" s="13">
        <v>9731.7999999999993</v>
      </c>
      <c r="F84" s="13">
        <v>4589.2299999999996</v>
      </c>
      <c r="G84" s="13">
        <v>9589.0400000000009</v>
      </c>
      <c r="H84" s="13">
        <v>4418.21</v>
      </c>
      <c r="I84" s="13">
        <v>9632.01</v>
      </c>
      <c r="J84" s="13">
        <v>4408.01</v>
      </c>
      <c r="K84" s="13">
        <v>9525.98</v>
      </c>
      <c r="L84" s="13">
        <v>4509.25</v>
      </c>
      <c r="M84" s="13">
        <v>9559.94</v>
      </c>
      <c r="N84" s="13">
        <v>4537.4399999999996</v>
      </c>
      <c r="O84" s="13">
        <v>9563.4</v>
      </c>
      <c r="P84" s="13">
        <v>4369.3900000000003</v>
      </c>
      <c r="Q84" s="13">
        <v>9608.4500000000007</v>
      </c>
      <c r="R84" s="13">
        <v>4740.71</v>
      </c>
      <c r="S84" s="13">
        <v>9706.16</v>
      </c>
      <c r="T84" s="13">
        <v>5300.93</v>
      </c>
      <c r="U84" s="13">
        <v>9526.67</v>
      </c>
      <c r="V84" s="13">
        <v>4586.2299999999996</v>
      </c>
      <c r="W84" s="13">
        <v>9761.6</v>
      </c>
      <c r="X84" s="13">
        <v>4973.17</v>
      </c>
      <c r="Y84" s="13">
        <v>9640.32</v>
      </c>
      <c r="Z84" s="15">
        <f t="shared" si="2"/>
        <v>55241.64</v>
      </c>
      <c r="AA84" s="4">
        <f t="shared" si="2"/>
        <v>115621.51999999999</v>
      </c>
    </row>
    <row r="85" spans="1:27" x14ac:dyDescent="0.25">
      <c r="B85" s="5">
        <f>SUM(B3:B84)</f>
        <v>463072.62000000005</v>
      </c>
      <c r="C85" s="5">
        <f t="shared" ref="C85:AA85" si="3">SUM(C3:C84)</f>
        <v>1285363.5200000005</v>
      </c>
      <c r="D85" s="5">
        <f t="shared" si="3"/>
        <v>468305.69000000018</v>
      </c>
      <c r="E85" s="5">
        <f t="shared" si="3"/>
        <v>1274395.4200000004</v>
      </c>
      <c r="F85" s="5">
        <f t="shared" si="3"/>
        <v>485216.41999999993</v>
      </c>
      <c r="G85" s="5">
        <f t="shared" si="3"/>
        <v>1233780.04</v>
      </c>
      <c r="H85" s="5">
        <f t="shared" si="3"/>
        <v>467134.4700000002</v>
      </c>
      <c r="I85" s="5">
        <f t="shared" si="3"/>
        <v>1279883.2700000007</v>
      </c>
      <c r="J85" s="5">
        <f t="shared" si="3"/>
        <v>466056.9499999999</v>
      </c>
      <c r="K85" s="5">
        <f t="shared" si="3"/>
        <v>1250257.5800000005</v>
      </c>
      <c r="L85" s="5">
        <f t="shared" si="3"/>
        <v>476760.85000000003</v>
      </c>
      <c r="M85" s="5">
        <f t="shared" si="3"/>
        <v>1260670.5200000003</v>
      </c>
      <c r="N85" s="5">
        <f t="shared" si="3"/>
        <v>479740.88999999984</v>
      </c>
      <c r="O85" s="5">
        <f t="shared" si="3"/>
        <v>1257663.4100000001</v>
      </c>
      <c r="P85" s="5">
        <f t="shared" si="3"/>
        <v>461973.19000000006</v>
      </c>
      <c r="Q85" s="5">
        <f t="shared" si="3"/>
        <v>1269620.6699999995</v>
      </c>
      <c r="R85" s="5">
        <f t="shared" si="3"/>
        <v>501232.82</v>
      </c>
      <c r="S85" s="5">
        <f t="shared" si="3"/>
        <v>1302853.24</v>
      </c>
      <c r="T85" s="5">
        <f t="shared" si="3"/>
        <v>560464.14</v>
      </c>
      <c r="U85" s="5">
        <f t="shared" si="3"/>
        <v>1239204.6199999994</v>
      </c>
      <c r="V85" s="5">
        <f t="shared" si="3"/>
        <v>484899.68000000005</v>
      </c>
      <c r="W85" s="5">
        <f t="shared" si="3"/>
        <v>1333521.3499999996</v>
      </c>
      <c r="X85" s="5">
        <f t="shared" si="3"/>
        <v>525810.03999999992</v>
      </c>
      <c r="Y85" s="5">
        <f t="shared" si="3"/>
        <v>1257840.73</v>
      </c>
      <c r="Z85" s="5">
        <f t="shared" si="3"/>
        <v>5840667.7599999998</v>
      </c>
      <c r="AA85" s="5">
        <f t="shared" si="3"/>
        <v>15245054.370000001</v>
      </c>
    </row>
    <row r="86" spans="1:27" x14ac:dyDescent="0.25">
      <c r="B86" s="161">
        <f>SUM(B85:C85)</f>
        <v>1748436.1400000006</v>
      </c>
      <c r="C86" s="161"/>
      <c r="D86" s="161">
        <f>SUM(D85:E85)</f>
        <v>1742701.1100000006</v>
      </c>
      <c r="E86" s="161"/>
      <c r="F86" s="161">
        <f>SUM(F85:G85)</f>
        <v>1718996.46</v>
      </c>
      <c r="G86" s="161"/>
      <c r="H86" s="161">
        <f>SUM(H85:I85)</f>
        <v>1747017.7400000009</v>
      </c>
      <c r="I86" s="161"/>
      <c r="J86" s="161">
        <f>SUM(J85:K85)</f>
        <v>1716314.5300000005</v>
      </c>
      <c r="K86" s="161"/>
      <c r="L86" s="161">
        <f>SUM(L85:M85)</f>
        <v>1737431.3700000003</v>
      </c>
      <c r="M86" s="161"/>
      <c r="N86" s="161">
        <f>SUM(N85:O85)</f>
        <v>1737404.3</v>
      </c>
      <c r="O86" s="161"/>
      <c r="P86" s="161">
        <f>SUM(P85:Q85)</f>
        <v>1731593.8599999994</v>
      </c>
      <c r="Q86" s="161"/>
      <c r="R86" s="161">
        <f>SUM(R85:S85)</f>
        <v>1804086.06</v>
      </c>
      <c r="S86" s="161"/>
      <c r="T86" s="161">
        <f>SUM(T85:U85)</f>
        <v>1799668.7599999993</v>
      </c>
      <c r="U86" s="161"/>
      <c r="V86" s="161">
        <f>SUM(V85:W85)</f>
        <v>1818421.0299999998</v>
      </c>
      <c r="W86" s="161"/>
      <c r="X86" s="161">
        <f>SUM(X85:Y85)</f>
        <v>1783650.77</v>
      </c>
      <c r="Y86" s="161"/>
      <c r="Z86" s="161">
        <f>SUM(Z85:AA85)</f>
        <v>21085722.130000003</v>
      </c>
      <c r="AA86" s="161"/>
    </row>
    <row r="87" spans="1:27" x14ac:dyDescent="0.25">
      <c r="E87" s="11"/>
      <c r="F87" s="11"/>
      <c r="G87" s="11"/>
      <c r="H87" s="11"/>
      <c r="N87" s="11"/>
      <c r="O87" s="11"/>
      <c r="P87" s="11"/>
      <c r="Q87" s="11"/>
      <c r="R87" s="11"/>
      <c r="S87" s="11"/>
      <c r="T87" s="11"/>
    </row>
    <row r="88" spans="1:27" x14ac:dyDescent="0.25">
      <c r="E88" s="11"/>
      <c r="F88" s="11"/>
      <c r="G88" s="11"/>
      <c r="H88" s="11"/>
    </row>
  </sheetData>
  <mergeCells count="26">
    <mergeCell ref="B1:C1"/>
    <mergeCell ref="D1:E1"/>
    <mergeCell ref="F1:G1"/>
    <mergeCell ref="H1:I1"/>
    <mergeCell ref="J1:K1"/>
    <mergeCell ref="L86:M86"/>
    <mergeCell ref="N86:O86"/>
    <mergeCell ref="P86:Q86"/>
    <mergeCell ref="R86:S86"/>
    <mergeCell ref="N1:O1"/>
    <mergeCell ref="P1:Q1"/>
    <mergeCell ref="R1:S1"/>
    <mergeCell ref="L1:M1"/>
    <mergeCell ref="B86:C86"/>
    <mergeCell ref="D86:E86"/>
    <mergeCell ref="F86:G86"/>
    <mergeCell ref="H86:I86"/>
    <mergeCell ref="J86:K86"/>
    <mergeCell ref="T86:U86"/>
    <mergeCell ref="V86:W86"/>
    <mergeCell ref="X86:Y86"/>
    <mergeCell ref="Z86:AA86"/>
    <mergeCell ref="Z1:AA1"/>
    <mergeCell ref="T1:U1"/>
    <mergeCell ref="V1:W1"/>
    <mergeCell ref="X1:Y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88"/>
  <sheetViews>
    <sheetView workbookViewId="0">
      <pane xSplit="1" ySplit="2" topLeftCell="O57" activePane="bottomRight" state="frozen"/>
      <selection pane="topRight" activeCell="B1" sqref="B1"/>
      <selection pane="bottomLeft" activeCell="A3" sqref="A3"/>
      <selection pane="bottomRight" activeCell="N63" sqref="N63:O63"/>
    </sheetView>
  </sheetViews>
  <sheetFormatPr defaultRowHeight="15" x14ac:dyDescent="0.25"/>
  <cols>
    <col min="1" max="1" width="14.28515625" style="1" bestFit="1" customWidth="1"/>
    <col min="2" max="25" width="13.5703125" style="1" customWidth="1"/>
    <col min="26" max="27" width="14" style="1" customWidth="1"/>
    <col min="28" max="16384" width="9.140625" style="1"/>
  </cols>
  <sheetData>
    <row r="1" spans="1:27" s="16" customFormat="1" x14ac:dyDescent="0.25">
      <c r="A1" s="16" t="s">
        <v>114</v>
      </c>
      <c r="B1" s="162" t="s">
        <v>101</v>
      </c>
      <c r="C1" s="162"/>
      <c r="D1" s="162" t="s">
        <v>102</v>
      </c>
      <c r="E1" s="162"/>
      <c r="F1" s="162" t="s">
        <v>103</v>
      </c>
      <c r="G1" s="162"/>
      <c r="H1" s="162" t="s">
        <v>104</v>
      </c>
      <c r="I1" s="162"/>
      <c r="J1" s="162" t="s">
        <v>105</v>
      </c>
      <c r="K1" s="162"/>
      <c r="L1" s="162" t="s">
        <v>106</v>
      </c>
      <c r="M1" s="162"/>
      <c r="N1" s="162" t="s">
        <v>95</v>
      </c>
      <c r="O1" s="162"/>
      <c r="P1" s="162" t="s">
        <v>96</v>
      </c>
      <c r="Q1" s="162"/>
      <c r="R1" s="162" t="s">
        <v>97</v>
      </c>
      <c r="S1" s="162"/>
      <c r="T1" s="162" t="s">
        <v>98</v>
      </c>
      <c r="U1" s="162"/>
      <c r="V1" s="162" t="s">
        <v>99</v>
      </c>
      <c r="W1" s="162"/>
      <c r="X1" s="162" t="s">
        <v>100</v>
      </c>
      <c r="Y1" s="162"/>
      <c r="Z1" s="162" t="s">
        <v>94</v>
      </c>
      <c r="AA1" s="162"/>
    </row>
    <row r="2" spans="1:27" x14ac:dyDescent="0.25">
      <c r="A2" s="16"/>
      <c r="B2" s="16" t="s">
        <v>83</v>
      </c>
      <c r="C2" s="16" t="s">
        <v>82</v>
      </c>
      <c r="D2" s="16" t="s">
        <v>83</v>
      </c>
      <c r="E2" s="16" t="s">
        <v>82</v>
      </c>
      <c r="F2" s="16" t="s">
        <v>83</v>
      </c>
      <c r="G2" s="16" t="s">
        <v>82</v>
      </c>
      <c r="H2" s="16" t="s">
        <v>83</v>
      </c>
      <c r="I2" s="16" t="s">
        <v>82</v>
      </c>
      <c r="J2" s="16" t="s">
        <v>83</v>
      </c>
      <c r="K2" s="16" t="s">
        <v>82</v>
      </c>
      <c r="L2" s="16" t="s">
        <v>83</v>
      </c>
      <c r="M2" s="16" t="s">
        <v>82</v>
      </c>
      <c r="N2" s="16" t="s">
        <v>83</v>
      </c>
      <c r="O2" s="16" t="s">
        <v>82</v>
      </c>
      <c r="P2" s="16" t="s">
        <v>83</v>
      </c>
      <c r="Q2" s="16" t="s">
        <v>82</v>
      </c>
      <c r="R2" s="16" t="s">
        <v>83</v>
      </c>
      <c r="S2" s="16" t="s">
        <v>82</v>
      </c>
      <c r="T2" s="16" t="s">
        <v>83</v>
      </c>
      <c r="U2" s="16" t="s">
        <v>82</v>
      </c>
      <c r="V2" s="16" t="s">
        <v>83</v>
      </c>
      <c r="W2" s="16" t="s">
        <v>82</v>
      </c>
      <c r="X2" s="16" t="s">
        <v>83</v>
      </c>
      <c r="Y2" s="16" t="s">
        <v>82</v>
      </c>
      <c r="Z2" s="16" t="s">
        <v>83</v>
      </c>
      <c r="AA2" s="16" t="s">
        <v>82</v>
      </c>
    </row>
    <row r="3" spans="1:27" x14ac:dyDescent="0.25">
      <c r="A3" s="1" t="s">
        <v>0</v>
      </c>
      <c r="B3" s="27">
        <v>4379.5</v>
      </c>
      <c r="C3" s="27">
        <v>13762.29</v>
      </c>
      <c r="D3" s="10">
        <v>4305.3900000000003</v>
      </c>
      <c r="E3" s="10">
        <v>13585.57</v>
      </c>
      <c r="F3" s="10">
        <v>4491.26</v>
      </c>
      <c r="G3" s="10">
        <v>13625.77</v>
      </c>
      <c r="H3" s="10">
        <v>4118.66</v>
      </c>
      <c r="I3" s="10">
        <v>13546.76</v>
      </c>
      <c r="J3" s="10">
        <v>4353.4799999999996</v>
      </c>
      <c r="K3" s="10">
        <v>12979.89</v>
      </c>
      <c r="L3" s="10">
        <v>5421.38</v>
      </c>
      <c r="M3" s="10">
        <v>12898.12</v>
      </c>
      <c r="N3" s="10">
        <v>5037.29</v>
      </c>
      <c r="O3" s="10">
        <v>13097.01</v>
      </c>
      <c r="P3" s="10">
        <v>4430.67</v>
      </c>
      <c r="Q3" s="10">
        <v>12920.99</v>
      </c>
      <c r="R3" s="10">
        <v>5395.47</v>
      </c>
      <c r="S3" s="10">
        <v>12661.8</v>
      </c>
      <c r="T3" s="10">
        <v>3679.14</v>
      </c>
      <c r="U3" s="10">
        <v>13741.05</v>
      </c>
      <c r="V3" s="10">
        <v>5114.6899999999996</v>
      </c>
      <c r="W3" s="10">
        <v>13386.68</v>
      </c>
      <c r="X3" s="10">
        <v>5449.33</v>
      </c>
      <c r="Y3" s="10">
        <v>12293.13</v>
      </c>
      <c r="Z3" s="15">
        <f>SUM(B3,D3,F3,H3,J3,L3,N3,P3,R3,T3,V3,X3)</f>
        <v>56176.26</v>
      </c>
      <c r="AA3" s="15">
        <f t="shared" ref="AA3:AA62" si="0">SUM(C3,E3,G3,I3,K3,M3,O3,Q3,S3,U3,W3,Y3)</f>
        <v>158499.06</v>
      </c>
    </row>
    <row r="4" spans="1:27" x14ac:dyDescent="0.25">
      <c r="A4" s="1" t="s">
        <v>1</v>
      </c>
      <c r="B4" s="28">
        <v>5024.97</v>
      </c>
      <c r="C4" s="28">
        <v>14669.42</v>
      </c>
      <c r="D4" s="10">
        <v>4939.93</v>
      </c>
      <c r="E4" s="10">
        <v>14658.34</v>
      </c>
      <c r="F4" s="10">
        <v>5153.1899999999996</v>
      </c>
      <c r="G4" s="10">
        <v>14655.56</v>
      </c>
      <c r="H4" s="10">
        <v>4725.67</v>
      </c>
      <c r="I4" s="10">
        <v>14593.19</v>
      </c>
      <c r="J4" s="10">
        <v>4995.1099999999997</v>
      </c>
      <c r="K4" s="10">
        <v>14375.59</v>
      </c>
      <c r="L4" s="10">
        <v>6220.4</v>
      </c>
      <c r="M4" s="10">
        <v>14375.59</v>
      </c>
      <c r="N4" s="10">
        <v>5779.7</v>
      </c>
      <c r="O4" s="10">
        <v>14037.41</v>
      </c>
      <c r="P4" s="10">
        <v>5083.67</v>
      </c>
      <c r="Q4" s="10">
        <v>14390.15</v>
      </c>
      <c r="R4" s="10">
        <v>6190.66</v>
      </c>
      <c r="S4" s="10">
        <v>14117.8</v>
      </c>
      <c r="T4" s="10">
        <v>1424.12</v>
      </c>
      <c r="U4" s="10">
        <v>18270.38</v>
      </c>
      <c r="V4" s="10">
        <v>5868.5</v>
      </c>
      <c r="W4" s="10">
        <v>14698.53</v>
      </c>
      <c r="X4" s="10">
        <v>6252.46</v>
      </c>
      <c r="Y4" s="10">
        <v>13772.68</v>
      </c>
      <c r="Z4" s="15">
        <f t="shared" ref="Z4:AA67" si="1">SUM(B4,D4,F4,H4,J4,L4,N4,P4,R4,T4,V4,X4)</f>
        <v>61658.380000000005</v>
      </c>
      <c r="AA4" s="15">
        <f t="shared" si="0"/>
        <v>176614.63999999998</v>
      </c>
    </row>
    <row r="5" spans="1:27" x14ac:dyDescent="0.25">
      <c r="A5" s="1" t="s">
        <v>2</v>
      </c>
      <c r="B5" s="28">
        <v>1780.58</v>
      </c>
      <c r="C5" s="28">
        <v>5474.7</v>
      </c>
      <c r="D5" s="10">
        <v>1750.44</v>
      </c>
      <c r="E5" s="10">
        <v>5460.85</v>
      </c>
      <c r="F5" s="10">
        <v>1826.01</v>
      </c>
      <c r="G5" s="10">
        <v>5466.38</v>
      </c>
      <c r="H5" s="10">
        <v>1674.52</v>
      </c>
      <c r="I5" s="10">
        <v>5486.48</v>
      </c>
      <c r="J5" s="10">
        <v>1770</v>
      </c>
      <c r="K5" s="10">
        <v>5270.27</v>
      </c>
      <c r="L5" s="10">
        <v>2204.17</v>
      </c>
      <c r="M5" s="10">
        <v>5241.16</v>
      </c>
      <c r="N5" s="10">
        <v>2048.0100000000002</v>
      </c>
      <c r="O5" s="10">
        <v>5248.78</v>
      </c>
      <c r="P5" s="10">
        <v>1801.38</v>
      </c>
      <c r="Q5" s="10">
        <v>5333.33</v>
      </c>
      <c r="R5" s="10">
        <v>2193.64</v>
      </c>
      <c r="S5" s="10">
        <v>5302.14</v>
      </c>
      <c r="T5" s="10">
        <v>2259.87</v>
      </c>
      <c r="U5" s="10">
        <v>4956.9799999999996</v>
      </c>
      <c r="V5" s="10">
        <v>2079.48</v>
      </c>
      <c r="W5" s="10">
        <v>5455.99</v>
      </c>
      <c r="X5" s="10">
        <v>2215.54</v>
      </c>
      <c r="Y5" s="10">
        <v>5102.5600000000004</v>
      </c>
      <c r="Z5" s="15">
        <f t="shared" si="1"/>
        <v>23603.64</v>
      </c>
      <c r="AA5" s="15">
        <f t="shared" si="0"/>
        <v>63799.62</v>
      </c>
    </row>
    <row r="6" spans="1:27" x14ac:dyDescent="0.25">
      <c r="A6" s="1" t="s">
        <v>3</v>
      </c>
      <c r="B6" s="28">
        <v>2652.9</v>
      </c>
      <c r="C6" s="28">
        <v>7251.55</v>
      </c>
      <c r="D6" s="10">
        <v>2608</v>
      </c>
      <c r="E6" s="10">
        <v>7264.71</v>
      </c>
      <c r="F6" s="10">
        <v>2720.59</v>
      </c>
      <c r="G6" s="10">
        <v>7179.48</v>
      </c>
      <c r="H6" s="10">
        <v>2494.89</v>
      </c>
      <c r="I6" s="10">
        <v>7195.42</v>
      </c>
      <c r="J6" s="10">
        <v>2637.13</v>
      </c>
      <c r="K6" s="10">
        <v>7074.84</v>
      </c>
      <c r="L6" s="10">
        <v>3284.02</v>
      </c>
      <c r="M6" s="10">
        <v>7045.04</v>
      </c>
      <c r="N6" s="10">
        <v>3051.35</v>
      </c>
      <c r="O6" s="10">
        <v>7094.24</v>
      </c>
      <c r="P6" s="10">
        <v>2683.89</v>
      </c>
      <c r="Q6" s="10">
        <v>7139.29</v>
      </c>
      <c r="R6" s="10">
        <v>3268.32</v>
      </c>
      <c r="S6" s="10">
        <v>7056.82</v>
      </c>
      <c r="T6" s="10">
        <v>1226.6099999999999</v>
      </c>
      <c r="U6" s="10">
        <v>8545.59</v>
      </c>
      <c r="V6" s="10">
        <v>3098.24</v>
      </c>
      <c r="W6" s="10">
        <v>7674.28</v>
      </c>
      <c r="X6" s="10">
        <v>3300.95</v>
      </c>
      <c r="Y6" s="10">
        <v>6663.2</v>
      </c>
      <c r="Z6" s="15">
        <f t="shared" si="1"/>
        <v>33026.889999999992</v>
      </c>
      <c r="AA6" s="15">
        <f t="shared" si="0"/>
        <v>87184.459999999992</v>
      </c>
    </row>
    <row r="7" spans="1:27" x14ac:dyDescent="0.25">
      <c r="A7" s="1" t="s">
        <v>4</v>
      </c>
      <c r="B7" s="28">
        <v>1183.6600000000001</v>
      </c>
      <c r="C7" s="28">
        <v>3123.35</v>
      </c>
      <c r="D7" s="10">
        <v>1163.6300000000001</v>
      </c>
      <c r="E7" s="10">
        <v>3128.2</v>
      </c>
      <c r="F7" s="10">
        <v>1213.8699999999999</v>
      </c>
      <c r="G7" s="10">
        <v>3116.42</v>
      </c>
      <c r="H7" s="10">
        <v>1113.1600000000001</v>
      </c>
      <c r="I7" s="10">
        <v>3185.72</v>
      </c>
      <c r="J7" s="10">
        <v>1176.6300000000001</v>
      </c>
      <c r="K7" s="10">
        <v>3109.49</v>
      </c>
      <c r="L7" s="10">
        <v>1465.25</v>
      </c>
      <c r="M7" s="10">
        <v>3090.78</v>
      </c>
      <c r="N7" s="10">
        <v>1361.44</v>
      </c>
      <c r="O7" s="10">
        <v>2975.74</v>
      </c>
      <c r="P7" s="10">
        <v>1197.49</v>
      </c>
      <c r="Q7" s="10">
        <v>3200.97</v>
      </c>
      <c r="R7" s="10">
        <v>1458.25</v>
      </c>
      <c r="S7" s="10">
        <v>2952.18</v>
      </c>
      <c r="T7" s="10">
        <v>90.78</v>
      </c>
      <c r="U7" s="10">
        <v>4180.2</v>
      </c>
      <c r="V7" s="10">
        <v>1382.36</v>
      </c>
      <c r="W7" s="10">
        <v>3386.69</v>
      </c>
      <c r="X7" s="10">
        <v>1472.81</v>
      </c>
      <c r="Y7" s="10">
        <v>2819.12</v>
      </c>
      <c r="Z7" s="15">
        <f t="shared" si="1"/>
        <v>14279.33</v>
      </c>
      <c r="AA7" s="15">
        <f t="shared" si="0"/>
        <v>38268.86</v>
      </c>
    </row>
    <row r="8" spans="1:27" x14ac:dyDescent="0.25">
      <c r="A8" s="1" t="s">
        <v>5</v>
      </c>
      <c r="B8" s="28">
        <v>4630.1000000000004</v>
      </c>
      <c r="C8" s="28">
        <v>13661.11</v>
      </c>
      <c r="D8" s="10">
        <v>4551.74</v>
      </c>
      <c r="E8" s="10">
        <v>13562</v>
      </c>
      <c r="F8" s="10">
        <v>4748.25</v>
      </c>
      <c r="G8" s="10">
        <v>13490.63</v>
      </c>
      <c r="H8" s="10">
        <v>4354.32</v>
      </c>
      <c r="I8" s="10">
        <v>13467.07</v>
      </c>
      <c r="J8" s="10">
        <v>4602.58</v>
      </c>
      <c r="K8" s="10">
        <v>12460.83</v>
      </c>
      <c r="L8" s="10">
        <v>5731.59</v>
      </c>
      <c r="M8" s="10">
        <v>12338.17</v>
      </c>
      <c r="N8" s="10">
        <v>5325.52</v>
      </c>
      <c r="O8" s="10">
        <v>12303.52</v>
      </c>
      <c r="P8" s="10">
        <v>4684.1899999999996</v>
      </c>
      <c r="Q8" s="10">
        <v>12356.19</v>
      </c>
      <c r="R8" s="10">
        <v>5704.19</v>
      </c>
      <c r="S8" s="10">
        <v>12370.74</v>
      </c>
      <c r="T8" s="10">
        <v>8715.17</v>
      </c>
      <c r="U8" s="10">
        <v>8787.92</v>
      </c>
      <c r="V8" s="10">
        <v>5407.35</v>
      </c>
      <c r="W8" s="10">
        <v>12492.71</v>
      </c>
      <c r="X8" s="10">
        <v>5761.13</v>
      </c>
      <c r="Y8" s="10">
        <v>12176.01</v>
      </c>
      <c r="Z8" s="15">
        <f t="shared" si="1"/>
        <v>64216.13</v>
      </c>
      <c r="AA8" s="15">
        <f t="shared" si="0"/>
        <v>149466.90000000002</v>
      </c>
    </row>
    <row r="9" spans="1:27" x14ac:dyDescent="0.25">
      <c r="A9" s="1" t="s">
        <v>6</v>
      </c>
      <c r="B9" s="28">
        <v>2028.86</v>
      </c>
      <c r="C9" s="28">
        <v>4904.3599999999997</v>
      </c>
      <c r="D9" s="10">
        <v>1994.53</v>
      </c>
      <c r="E9" s="10">
        <v>4860.7</v>
      </c>
      <c r="F9" s="10">
        <v>2080.63</v>
      </c>
      <c r="G9" s="10">
        <v>4880.8</v>
      </c>
      <c r="H9" s="10">
        <v>1908.02</v>
      </c>
      <c r="I9" s="10">
        <v>4884.96</v>
      </c>
      <c r="J9" s="10">
        <v>2016.81</v>
      </c>
      <c r="K9" s="10">
        <v>4783.78</v>
      </c>
      <c r="L9" s="10">
        <v>2511.5300000000002</v>
      </c>
      <c r="M9" s="10">
        <v>4724.87</v>
      </c>
      <c r="N9" s="10">
        <v>2333.59</v>
      </c>
      <c r="O9" s="10">
        <v>4714.4799999999996</v>
      </c>
      <c r="P9" s="10">
        <v>2052.56</v>
      </c>
      <c r="Q9" s="10">
        <v>4723.49</v>
      </c>
      <c r="R9" s="10">
        <v>2499.52</v>
      </c>
      <c r="S9" s="10">
        <v>4667.3599999999997</v>
      </c>
      <c r="T9" s="10">
        <v>1153.8499999999999</v>
      </c>
      <c r="U9" s="10">
        <v>5796.08</v>
      </c>
      <c r="V9" s="10">
        <v>2369.4499999999998</v>
      </c>
      <c r="W9" s="10">
        <v>4787.24</v>
      </c>
      <c r="X9" s="10">
        <v>2524.4699999999998</v>
      </c>
      <c r="Y9" s="10">
        <v>4565.4799999999996</v>
      </c>
      <c r="Z9" s="15">
        <f t="shared" si="1"/>
        <v>25473.820000000003</v>
      </c>
      <c r="AA9" s="15">
        <f t="shared" si="0"/>
        <v>58293.599999999991</v>
      </c>
    </row>
    <row r="10" spans="1:27" x14ac:dyDescent="0.25">
      <c r="A10" s="1" t="s">
        <v>7</v>
      </c>
      <c r="B10" s="28">
        <v>1436.97</v>
      </c>
      <c r="C10" s="28">
        <v>3225.92</v>
      </c>
      <c r="D10" s="10">
        <v>1412.65</v>
      </c>
      <c r="E10" s="10">
        <v>3246.71</v>
      </c>
      <c r="F10" s="10">
        <v>1473.63</v>
      </c>
      <c r="G10" s="10">
        <v>3232.85</v>
      </c>
      <c r="H10" s="10">
        <v>1351.38</v>
      </c>
      <c r="I10" s="10">
        <v>3234.92</v>
      </c>
      <c r="J10" s="10">
        <v>1428.43</v>
      </c>
      <c r="K10" s="10">
        <v>3162.85</v>
      </c>
      <c r="L10" s="10">
        <v>1778.82</v>
      </c>
      <c r="M10" s="10">
        <v>3146.22</v>
      </c>
      <c r="N10" s="10">
        <v>1652.79</v>
      </c>
      <c r="O10" s="10">
        <v>3156.62</v>
      </c>
      <c r="P10" s="10">
        <v>1453.75</v>
      </c>
      <c r="Q10" s="10">
        <v>3192.65</v>
      </c>
      <c r="R10" s="10">
        <v>1770.31</v>
      </c>
      <c r="S10" s="10">
        <v>3185.03</v>
      </c>
      <c r="T10" s="10">
        <v>879.42</v>
      </c>
      <c r="U10" s="10">
        <v>3907.91</v>
      </c>
      <c r="V10" s="10">
        <v>1678.19</v>
      </c>
      <c r="W10" s="10">
        <v>3332.64</v>
      </c>
      <c r="X10" s="10">
        <v>1787.98</v>
      </c>
      <c r="Y10" s="10">
        <v>3198.2</v>
      </c>
      <c r="Z10" s="15">
        <f t="shared" si="1"/>
        <v>18104.320000000003</v>
      </c>
      <c r="AA10" s="15">
        <f t="shared" si="0"/>
        <v>39222.519999999997</v>
      </c>
    </row>
    <row r="11" spans="1:27" x14ac:dyDescent="0.25">
      <c r="A11" s="1" t="s">
        <v>8</v>
      </c>
      <c r="B11" s="28">
        <v>2358.37</v>
      </c>
      <c r="C11" s="28">
        <v>6839.91</v>
      </c>
      <c r="D11" s="10">
        <v>2318.46</v>
      </c>
      <c r="E11" s="10">
        <v>6842.68</v>
      </c>
      <c r="F11" s="10">
        <v>2418.5500000000002</v>
      </c>
      <c r="G11" s="10">
        <v>6806.65</v>
      </c>
      <c r="H11" s="10">
        <v>2217.91</v>
      </c>
      <c r="I11" s="10">
        <v>6765.76</v>
      </c>
      <c r="J11" s="10">
        <v>2344.36</v>
      </c>
      <c r="K11" s="10">
        <v>6544</v>
      </c>
      <c r="L11" s="10">
        <v>2919.43</v>
      </c>
      <c r="M11" s="10">
        <v>6544</v>
      </c>
      <c r="N11" s="10">
        <v>2712.59</v>
      </c>
      <c r="O11" s="10">
        <v>6496.18</v>
      </c>
      <c r="P11" s="10">
        <v>2385.92</v>
      </c>
      <c r="Q11" s="10">
        <v>6512.12</v>
      </c>
      <c r="R11" s="10">
        <v>2905.47</v>
      </c>
      <c r="S11" s="10">
        <v>6446.29</v>
      </c>
      <c r="T11" s="10">
        <v>1403.33</v>
      </c>
      <c r="U11" s="10">
        <v>7705.7</v>
      </c>
      <c r="V11" s="10">
        <v>2754.27</v>
      </c>
      <c r="W11" s="10">
        <v>6724.87</v>
      </c>
      <c r="X11" s="10">
        <v>2934.48</v>
      </c>
      <c r="Y11" s="10">
        <v>6361.74</v>
      </c>
      <c r="Z11" s="15">
        <f t="shared" si="1"/>
        <v>29673.140000000007</v>
      </c>
      <c r="AA11" s="15">
        <f t="shared" si="0"/>
        <v>80589.900000000009</v>
      </c>
    </row>
    <row r="12" spans="1:27" x14ac:dyDescent="0.25">
      <c r="A12" s="1" t="s">
        <v>9</v>
      </c>
      <c r="B12" s="28">
        <v>1158.99</v>
      </c>
      <c r="C12" s="28">
        <v>3352.73</v>
      </c>
      <c r="D12" s="10">
        <v>1139.3699999999999</v>
      </c>
      <c r="E12" s="10">
        <v>3358.28</v>
      </c>
      <c r="F12" s="10">
        <v>1188.56</v>
      </c>
      <c r="G12" s="10">
        <v>3354.12</v>
      </c>
      <c r="H12" s="10">
        <v>1089.95</v>
      </c>
      <c r="I12" s="10">
        <v>3350.66</v>
      </c>
      <c r="J12" s="10">
        <v>1152.0899999999999</v>
      </c>
      <c r="K12" s="10">
        <v>3123.35</v>
      </c>
      <c r="L12" s="10">
        <v>1434.7</v>
      </c>
      <c r="M12" s="10">
        <v>3104.64</v>
      </c>
      <c r="N12" s="10">
        <v>1333.06</v>
      </c>
      <c r="O12" s="10">
        <v>3090.78</v>
      </c>
      <c r="P12" s="10">
        <v>1172.52</v>
      </c>
      <c r="Q12" s="10">
        <v>3094.94</v>
      </c>
      <c r="R12" s="10">
        <v>1427.84</v>
      </c>
      <c r="S12" s="10">
        <v>3092.17</v>
      </c>
      <c r="T12" s="10">
        <v>1952.87</v>
      </c>
      <c r="U12" s="10">
        <v>2494.38</v>
      </c>
      <c r="V12" s="10">
        <v>1353.54</v>
      </c>
      <c r="W12" s="10">
        <v>3207.2</v>
      </c>
      <c r="X12" s="10">
        <v>1442.1</v>
      </c>
      <c r="Y12" s="10">
        <v>3146.22</v>
      </c>
      <c r="Z12" s="15">
        <f t="shared" si="1"/>
        <v>15845.590000000002</v>
      </c>
      <c r="AA12" s="15">
        <f t="shared" si="0"/>
        <v>37769.47</v>
      </c>
    </row>
    <row r="13" spans="1:27" x14ac:dyDescent="0.25">
      <c r="A13" s="1" t="s">
        <v>10</v>
      </c>
      <c r="B13" s="28">
        <v>1302.31</v>
      </c>
      <c r="C13" s="28">
        <v>3127.51</v>
      </c>
      <c r="D13" s="10">
        <v>1280.27</v>
      </c>
      <c r="E13" s="10">
        <v>3119.82</v>
      </c>
      <c r="F13" s="10">
        <v>1335.54</v>
      </c>
      <c r="G13" s="10">
        <v>3101.18</v>
      </c>
      <c r="H13" s="10">
        <v>1224.74</v>
      </c>
      <c r="I13" s="10">
        <v>3090.78</v>
      </c>
      <c r="J13" s="10">
        <v>1294.57</v>
      </c>
      <c r="K13" s="10">
        <v>2928.62</v>
      </c>
      <c r="L13" s="10">
        <v>1612.13</v>
      </c>
      <c r="M13" s="10">
        <v>2925.15</v>
      </c>
      <c r="N13" s="10">
        <v>1497.91</v>
      </c>
      <c r="O13" s="10">
        <v>2870.41</v>
      </c>
      <c r="P13" s="10">
        <v>1317.53</v>
      </c>
      <c r="Q13" s="10">
        <v>2927.23</v>
      </c>
      <c r="R13" s="10">
        <v>1604.42</v>
      </c>
      <c r="S13" s="10">
        <v>2873.87</v>
      </c>
      <c r="T13" s="10">
        <v>791.41</v>
      </c>
      <c r="U13" s="10">
        <v>3533.19</v>
      </c>
      <c r="V13" s="10">
        <v>1520.93</v>
      </c>
      <c r="W13" s="10">
        <v>3038.11</v>
      </c>
      <c r="X13" s="10">
        <v>1620.44</v>
      </c>
      <c r="Y13" s="10">
        <v>2790.71</v>
      </c>
      <c r="Z13" s="15">
        <f t="shared" si="1"/>
        <v>16402.2</v>
      </c>
      <c r="AA13" s="15">
        <f t="shared" si="0"/>
        <v>36326.579999999994</v>
      </c>
    </row>
    <row r="14" spans="1:27" x14ac:dyDescent="0.25">
      <c r="A14" s="1" t="s">
        <v>11</v>
      </c>
      <c r="B14" s="28">
        <v>2268.88</v>
      </c>
      <c r="C14" s="28">
        <v>7410.94</v>
      </c>
      <c r="D14" s="10">
        <v>2230.48</v>
      </c>
      <c r="E14" s="10">
        <v>7430.82</v>
      </c>
      <c r="F14" s="10">
        <v>2326.77</v>
      </c>
      <c r="G14" s="10">
        <v>7353.28</v>
      </c>
      <c r="H14" s="10">
        <v>2133.7399999999998</v>
      </c>
      <c r="I14" s="10">
        <v>7384.52</v>
      </c>
      <c r="J14" s="10">
        <v>2255.39</v>
      </c>
      <c r="K14" s="10">
        <v>7085.18</v>
      </c>
      <c r="L14" s="10">
        <v>2808.64</v>
      </c>
      <c r="M14" s="10">
        <v>6944.99</v>
      </c>
      <c r="N14" s="10">
        <v>2609.65</v>
      </c>
      <c r="O14" s="10">
        <v>7031.73</v>
      </c>
      <c r="P14" s="10">
        <v>2295.38</v>
      </c>
      <c r="Q14" s="10">
        <v>7039.49</v>
      </c>
      <c r="R14" s="10">
        <v>2795.21</v>
      </c>
      <c r="S14" s="10">
        <v>7164.02</v>
      </c>
      <c r="T14" s="10">
        <v>1136.52</v>
      </c>
      <c r="U14" s="10">
        <v>8354.0499999999993</v>
      </c>
      <c r="V14" s="10">
        <v>2649.75</v>
      </c>
      <c r="W14" s="10">
        <v>7363.13</v>
      </c>
      <c r="X14" s="10">
        <v>2823.12</v>
      </c>
      <c r="Y14" s="10">
        <v>6900.19</v>
      </c>
      <c r="Z14" s="15">
        <f t="shared" si="1"/>
        <v>28333.53</v>
      </c>
      <c r="AA14" s="15">
        <f t="shared" si="0"/>
        <v>87462.34</v>
      </c>
    </row>
    <row r="15" spans="1:27" x14ac:dyDescent="0.25">
      <c r="A15" s="1" t="s">
        <v>12</v>
      </c>
      <c r="B15" s="28">
        <v>2797.99</v>
      </c>
      <c r="C15" s="28">
        <v>8295.2099999999991</v>
      </c>
      <c r="D15" s="10">
        <v>2750.64</v>
      </c>
      <c r="E15" s="10">
        <v>8207.89</v>
      </c>
      <c r="F15" s="10">
        <v>2869.39</v>
      </c>
      <c r="G15" s="10">
        <v>8216.2099999999991</v>
      </c>
      <c r="H15" s="10">
        <v>2631.34</v>
      </c>
      <c r="I15" s="10">
        <v>8172.55</v>
      </c>
      <c r="J15" s="10">
        <v>2781.36</v>
      </c>
      <c r="K15" s="10">
        <v>7560.63</v>
      </c>
      <c r="L15" s="10">
        <v>3463.63</v>
      </c>
      <c r="M15" s="10">
        <v>7907.13</v>
      </c>
      <c r="N15" s="10">
        <v>3218.24</v>
      </c>
      <c r="O15" s="10">
        <v>7487.17</v>
      </c>
      <c r="P15" s="10">
        <v>2830.68</v>
      </c>
      <c r="Q15" s="10">
        <v>7714.48</v>
      </c>
      <c r="R15" s="10">
        <v>3447.07</v>
      </c>
      <c r="S15" s="10">
        <v>7519.05</v>
      </c>
      <c r="T15" s="10">
        <v>4737.3500000000004</v>
      </c>
      <c r="U15" s="10">
        <v>5986.97</v>
      </c>
      <c r="V15" s="10">
        <v>3267.69</v>
      </c>
      <c r="W15" s="10">
        <v>7673.59</v>
      </c>
      <c r="X15" s="10">
        <v>3481.48</v>
      </c>
      <c r="Y15" s="10">
        <v>7381.84</v>
      </c>
      <c r="Z15" s="15">
        <f t="shared" si="1"/>
        <v>38276.86</v>
      </c>
      <c r="AA15" s="15">
        <f t="shared" si="0"/>
        <v>92122.719999999987</v>
      </c>
    </row>
    <row r="16" spans="1:27" x14ac:dyDescent="0.25">
      <c r="A16" s="1" t="s">
        <v>13</v>
      </c>
      <c r="B16" s="28">
        <v>3546.1</v>
      </c>
      <c r="C16" s="28">
        <v>8261.25</v>
      </c>
      <c r="D16" s="10">
        <v>3486.09</v>
      </c>
      <c r="E16" s="10">
        <v>8151.76</v>
      </c>
      <c r="F16" s="10">
        <v>3636.59</v>
      </c>
      <c r="G16" s="10">
        <v>8171.86</v>
      </c>
      <c r="H16" s="10">
        <v>3334.89</v>
      </c>
      <c r="I16" s="10">
        <v>8192.65</v>
      </c>
      <c r="J16" s="10">
        <v>3525.03</v>
      </c>
      <c r="K16" s="10">
        <v>7633.4</v>
      </c>
      <c r="L16" s="10">
        <v>4389.72</v>
      </c>
      <c r="M16" s="10">
        <v>7501.73</v>
      </c>
      <c r="N16" s="10">
        <v>4078.71</v>
      </c>
      <c r="O16" s="10">
        <v>7471.23</v>
      </c>
      <c r="P16" s="10">
        <v>3587.53</v>
      </c>
      <c r="Q16" s="10">
        <v>7488.56</v>
      </c>
      <c r="R16" s="10">
        <v>4368.7299999999996</v>
      </c>
      <c r="S16" s="10">
        <v>7583.5</v>
      </c>
      <c r="T16" s="10">
        <v>5213.4399999999996</v>
      </c>
      <c r="U16" s="10">
        <v>6316.04</v>
      </c>
      <c r="V16" s="10">
        <v>4141.38</v>
      </c>
      <c r="W16" s="10">
        <v>7603.6</v>
      </c>
      <c r="X16" s="10">
        <v>4412.34</v>
      </c>
      <c r="Y16" s="10">
        <v>7363.82</v>
      </c>
      <c r="Z16" s="15">
        <f t="shared" si="1"/>
        <v>47720.55</v>
      </c>
      <c r="AA16" s="15">
        <f t="shared" si="0"/>
        <v>91739.4</v>
      </c>
    </row>
    <row r="17" spans="1:27" x14ac:dyDescent="0.25">
      <c r="A17" s="1" t="s">
        <v>14</v>
      </c>
      <c r="B17" s="28">
        <v>3993.32</v>
      </c>
      <c r="C17" s="28">
        <v>11266.79</v>
      </c>
      <c r="D17" s="10">
        <v>3925.73</v>
      </c>
      <c r="E17" s="10">
        <v>11290.35</v>
      </c>
      <c r="F17" s="10">
        <v>4095.21</v>
      </c>
      <c r="G17" s="10">
        <v>11234.92</v>
      </c>
      <c r="H17" s="10">
        <v>3755.47</v>
      </c>
      <c r="I17" s="10">
        <v>11243.23</v>
      </c>
      <c r="J17" s="10">
        <v>3969.58</v>
      </c>
      <c r="K17" s="10">
        <v>10820.5</v>
      </c>
      <c r="L17" s="10">
        <v>4943.32</v>
      </c>
      <c r="M17" s="10">
        <v>10717.25</v>
      </c>
      <c r="N17" s="10">
        <v>4593.1000000000004</v>
      </c>
      <c r="O17" s="10">
        <v>10729.03</v>
      </c>
      <c r="P17" s="10">
        <v>4039.97</v>
      </c>
      <c r="Q17" s="10">
        <v>10740.11</v>
      </c>
      <c r="R17" s="10">
        <v>4919.6899999999996</v>
      </c>
      <c r="S17" s="10">
        <v>10670.81</v>
      </c>
      <c r="T17" s="10">
        <v>3440.75</v>
      </c>
      <c r="U17" s="10">
        <v>11699.54</v>
      </c>
      <c r="V17" s="10">
        <v>4663.67</v>
      </c>
      <c r="W17" s="10">
        <v>11048.5</v>
      </c>
      <c r="X17" s="10">
        <v>4968.8</v>
      </c>
      <c r="Y17" s="10">
        <v>10436.58</v>
      </c>
      <c r="Z17" s="15">
        <f t="shared" si="1"/>
        <v>51308.61</v>
      </c>
      <c r="AA17" s="15">
        <f t="shared" si="0"/>
        <v>131897.60999999999</v>
      </c>
    </row>
    <row r="18" spans="1:27" x14ac:dyDescent="0.25">
      <c r="A18" s="1" t="s">
        <v>15</v>
      </c>
      <c r="B18" s="28">
        <v>2653.45</v>
      </c>
      <c r="C18" s="28">
        <v>9158</v>
      </c>
      <c r="D18" s="10">
        <v>2608.54</v>
      </c>
      <c r="E18" s="10">
        <v>9084.49</v>
      </c>
      <c r="F18" s="10">
        <v>2721.15</v>
      </c>
      <c r="G18" s="10">
        <v>9108.1</v>
      </c>
      <c r="H18" s="10">
        <v>2495.4</v>
      </c>
      <c r="I18" s="10">
        <v>9110.8700000000008</v>
      </c>
      <c r="J18" s="10">
        <v>2637.67</v>
      </c>
      <c r="K18" s="10">
        <v>8490.64</v>
      </c>
      <c r="L18" s="10">
        <v>3284.69</v>
      </c>
      <c r="M18" s="10">
        <v>8437.2800000000007</v>
      </c>
      <c r="N18" s="10">
        <v>3051.98</v>
      </c>
      <c r="O18" s="10">
        <v>8410.94</v>
      </c>
      <c r="P18" s="10">
        <v>2684.44</v>
      </c>
      <c r="Q18" s="10">
        <v>8367.2800000000007</v>
      </c>
      <c r="R18" s="10">
        <v>3268.99</v>
      </c>
      <c r="S18" s="10">
        <v>8381.14</v>
      </c>
      <c r="T18" s="10">
        <v>5706.86</v>
      </c>
      <c r="U18" s="10">
        <v>5717.38</v>
      </c>
      <c r="V18" s="10">
        <v>3098.87</v>
      </c>
      <c r="W18" s="10">
        <v>8571.02</v>
      </c>
      <c r="X18" s="10">
        <v>3301.62</v>
      </c>
      <c r="Y18" s="10">
        <v>8344.41</v>
      </c>
      <c r="Z18" s="15">
        <f t="shared" si="1"/>
        <v>37513.660000000003</v>
      </c>
      <c r="AA18" s="15">
        <f t="shared" si="0"/>
        <v>101181.55000000002</v>
      </c>
    </row>
    <row r="19" spans="1:27" x14ac:dyDescent="0.25">
      <c r="A19" s="1" t="s">
        <v>16</v>
      </c>
      <c r="B19" s="28">
        <v>21865.93</v>
      </c>
      <c r="C19" s="28">
        <v>82378.990000000005</v>
      </c>
      <c r="D19" s="10">
        <v>21495.89</v>
      </c>
      <c r="E19" s="10">
        <v>82050.45</v>
      </c>
      <c r="F19" s="10">
        <v>22423.9</v>
      </c>
      <c r="G19" s="10">
        <v>82874.48</v>
      </c>
      <c r="H19" s="10">
        <v>20563.580000000002</v>
      </c>
      <c r="I19" s="10">
        <v>83540.460000000006</v>
      </c>
      <c r="J19" s="10">
        <v>21736</v>
      </c>
      <c r="K19" s="10">
        <v>81816.97</v>
      </c>
      <c r="L19" s="10">
        <v>27067.81</v>
      </c>
      <c r="M19" s="10">
        <v>81498.19</v>
      </c>
      <c r="N19" s="10">
        <v>25150.12</v>
      </c>
      <c r="O19" s="10">
        <v>80232.77</v>
      </c>
      <c r="P19" s="10">
        <v>22121.39</v>
      </c>
      <c r="Q19" s="10">
        <v>84034.57</v>
      </c>
      <c r="R19" s="10">
        <v>26938.41</v>
      </c>
      <c r="S19" s="10">
        <v>80030.41</v>
      </c>
      <c r="T19" s="10">
        <v>8442.82</v>
      </c>
      <c r="U19" s="10">
        <v>92281.09</v>
      </c>
      <c r="V19" s="10">
        <v>25536.55</v>
      </c>
      <c r="W19" s="10">
        <v>90802.35</v>
      </c>
      <c r="X19" s="10">
        <v>27207.34</v>
      </c>
      <c r="Y19" s="10">
        <v>73215.45</v>
      </c>
      <c r="Z19" s="15">
        <f t="shared" si="1"/>
        <v>270549.74</v>
      </c>
      <c r="AA19" s="15">
        <f t="shared" si="0"/>
        <v>994756.17999999982</v>
      </c>
    </row>
    <row r="20" spans="1:27" x14ac:dyDescent="0.25">
      <c r="A20" s="1" t="s">
        <v>17</v>
      </c>
      <c r="B20" s="28">
        <v>10161.129999999999</v>
      </c>
      <c r="C20" s="28">
        <v>34757.42</v>
      </c>
      <c r="D20" s="10">
        <v>9989.17</v>
      </c>
      <c r="E20" s="10">
        <v>34222.870000000003</v>
      </c>
      <c r="F20" s="10">
        <v>10420.41</v>
      </c>
      <c r="G20" s="10">
        <v>34510.49</v>
      </c>
      <c r="H20" s="10">
        <v>9555.92</v>
      </c>
      <c r="I20" s="10">
        <v>34087.199999999997</v>
      </c>
      <c r="J20" s="10">
        <v>10100.75</v>
      </c>
      <c r="K20" s="10">
        <v>32753.9</v>
      </c>
      <c r="L20" s="10">
        <v>12578.45</v>
      </c>
      <c r="M20" s="10">
        <v>32597.66</v>
      </c>
      <c r="N20" s="10">
        <v>11687.29</v>
      </c>
      <c r="O20" s="10">
        <v>32470.639999999999</v>
      </c>
      <c r="P20" s="10">
        <v>10279.83</v>
      </c>
      <c r="Q20" s="10">
        <v>32600.799999999999</v>
      </c>
      <c r="R20" s="10">
        <v>12518.31</v>
      </c>
      <c r="S20" s="10">
        <v>32580.38</v>
      </c>
      <c r="T20" s="10">
        <v>16291.04</v>
      </c>
      <c r="U20" s="10">
        <v>27511.3</v>
      </c>
      <c r="V20" s="10">
        <v>11866.87</v>
      </c>
      <c r="W20" s="10">
        <v>33038.080000000002</v>
      </c>
      <c r="X20" s="10">
        <v>12643.28</v>
      </c>
      <c r="Y20" s="10">
        <v>32240.42</v>
      </c>
      <c r="Z20" s="15">
        <f t="shared" si="1"/>
        <v>138092.44999999998</v>
      </c>
      <c r="AA20" s="15">
        <f t="shared" si="0"/>
        <v>393371.16</v>
      </c>
    </row>
    <row r="21" spans="1:27" x14ac:dyDescent="0.25">
      <c r="A21" s="1" t="s">
        <v>18</v>
      </c>
      <c r="B21" s="28">
        <v>1100.81</v>
      </c>
      <c r="C21" s="28">
        <v>3936.93</v>
      </c>
      <c r="D21" s="10">
        <v>1082.18</v>
      </c>
      <c r="E21" s="10">
        <v>3916.14</v>
      </c>
      <c r="F21" s="10">
        <v>1128.9000000000001</v>
      </c>
      <c r="G21" s="10">
        <v>3886.34</v>
      </c>
      <c r="H21" s="10">
        <v>1035.24</v>
      </c>
      <c r="I21" s="10">
        <v>3825.36</v>
      </c>
      <c r="J21" s="10">
        <v>1094.27</v>
      </c>
      <c r="K21" s="10">
        <v>3607.76</v>
      </c>
      <c r="L21" s="10">
        <v>1362.69</v>
      </c>
      <c r="M21" s="10">
        <v>3607.76</v>
      </c>
      <c r="N21" s="10">
        <v>1266.1500000000001</v>
      </c>
      <c r="O21" s="10">
        <v>3599.44</v>
      </c>
      <c r="P21" s="10">
        <v>1113.67</v>
      </c>
      <c r="Q21" s="10">
        <v>3598.06</v>
      </c>
      <c r="R21" s="10">
        <v>1356.18</v>
      </c>
      <c r="S21" s="10">
        <v>3686.76</v>
      </c>
      <c r="T21" s="10">
        <v>2690.92</v>
      </c>
      <c r="U21" s="10">
        <v>2223.66</v>
      </c>
      <c r="V21" s="10">
        <v>1285.5999999999999</v>
      </c>
      <c r="W21" s="10">
        <v>3668.05</v>
      </c>
      <c r="X21" s="10">
        <v>1369.71</v>
      </c>
      <c r="Y21" s="10">
        <v>3572.42</v>
      </c>
      <c r="Z21" s="15">
        <f t="shared" si="1"/>
        <v>15886.32</v>
      </c>
      <c r="AA21" s="15">
        <f t="shared" si="0"/>
        <v>43128.680000000008</v>
      </c>
    </row>
    <row r="22" spans="1:27" x14ac:dyDescent="0.25">
      <c r="A22" s="1" t="s">
        <v>19</v>
      </c>
      <c r="B22" s="28">
        <v>3061.6</v>
      </c>
      <c r="C22" s="28">
        <v>11336.09</v>
      </c>
      <c r="D22" s="10">
        <v>3009.79</v>
      </c>
      <c r="E22" s="10">
        <v>11261.27</v>
      </c>
      <c r="F22" s="10">
        <v>3139.72</v>
      </c>
      <c r="G22" s="10">
        <v>11235.61</v>
      </c>
      <c r="H22" s="10">
        <v>2879.25</v>
      </c>
      <c r="I22" s="10">
        <v>11214.78</v>
      </c>
      <c r="J22" s="10">
        <v>3043.41</v>
      </c>
      <c r="K22" s="10">
        <v>10452.49</v>
      </c>
      <c r="L22" s="10">
        <v>3789.95</v>
      </c>
      <c r="M22" s="10">
        <v>10424.709999999999</v>
      </c>
      <c r="N22" s="10">
        <v>3521.44</v>
      </c>
      <c r="O22" s="10">
        <v>10330.82</v>
      </c>
      <c r="P22" s="10">
        <v>3097.37</v>
      </c>
      <c r="Q22" s="10">
        <v>10354.11</v>
      </c>
      <c r="R22" s="10">
        <v>3771.83</v>
      </c>
      <c r="S22" s="10">
        <v>10394.89</v>
      </c>
      <c r="T22" s="10">
        <v>7632.7</v>
      </c>
      <c r="U22" s="10">
        <v>6188.31</v>
      </c>
      <c r="V22" s="10">
        <v>3575.55</v>
      </c>
      <c r="W22" s="10">
        <v>10431.73</v>
      </c>
      <c r="X22" s="10">
        <v>3809.49</v>
      </c>
      <c r="Y22" s="10">
        <v>10403.31</v>
      </c>
      <c r="Z22" s="15">
        <f t="shared" si="1"/>
        <v>44332.099999999991</v>
      </c>
      <c r="AA22" s="15">
        <f t="shared" si="0"/>
        <v>124028.11999999998</v>
      </c>
    </row>
    <row r="23" spans="1:27" x14ac:dyDescent="0.25">
      <c r="A23" s="1" t="s">
        <v>20</v>
      </c>
      <c r="B23" s="28">
        <v>1952.66</v>
      </c>
      <c r="C23" s="28">
        <v>4807.34</v>
      </c>
      <c r="D23" s="10">
        <v>1919.61</v>
      </c>
      <c r="E23" s="10">
        <v>4808.7299999999996</v>
      </c>
      <c r="F23" s="10">
        <v>2002.48</v>
      </c>
      <c r="G23" s="10">
        <v>4794.17</v>
      </c>
      <c r="H23" s="10">
        <v>1836.35</v>
      </c>
      <c r="I23" s="10">
        <v>4765.07</v>
      </c>
      <c r="J23" s="10">
        <v>1941.05</v>
      </c>
      <c r="K23" s="10">
        <v>4313.93</v>
      </c>
      <c r="L23" s="10">
        <v>2417.19</v>
      </c>
      <c r="M23" s="10">
        <v>4331.9399999999996</v>
      </c>
      <c r="N23" s="10">
        <v>2245.94</v>
      </c>
      <c r="O23" s="10">
        <v>4279.28</v>
      </c>
      <c r="P23" s="10">
        <v>1975.47</v>
      </c>
      <c r="Q23" s="10">
        <v>4284.13</v>
      </c>
      <c r="R23" s="10">
        <v>2405.63</v>
      </c>
      <c r="S23" s="10">
        <v>4325.71</v>
      </c>
      <c r="T23" s="10">
        <v>2921.69</v>
      </c>
      <c r="U23" s="10">
        <v>3612.79</v>
      </c>
      <c r="V23" s="10">
        <v>2280.4499999999998</v>
      </c>
      <c r="W23" s="10">
        <v>4349.96</v>
      </c>
      <c r="X23" s="10">
        <v>2429.65</v>
      </c>
      <c r="Y23" s="10">
        <v>4349.96</v>
      </c>
      <c r="Z23" s="15">
        <f t="shared" si="1"/>
        <v>26328.170000000002</v>
      </c>
      <c r="AA23" s="15">
        <f t="shared" si="0"/>
        <v>53023.009999999995</v>
      </c>
    </row>
    <row r="24" spans="1:27" x14ac:dyDescent="0.25">
      <c r="A24" s="1" t="s">
        <v>21</v>
      </c>
      <c r="B24" s="28">
        <v>2970.47</v>
      </c>
      <c r="C24" s="28">
        <v>9468.4599999999991</v>
      </c>
      <c r="D24" s="10">
        <v>2920.21</v>
      </c>
      <c r="E24" s="10">
        <v>9175.32</v>
      </c>
      <c r="F24" s="10">
        <v>3046.28</v>
      </c>
      <c r="G24" s="10">
        <v>9301.4500000000007</v>
      </c>
      <c r="H24" s="10">
        <v>2793.55</v>
      </c>
      <c r="I24" s="10">
        <v>9194.7199999999993</v>
      </c>
      <c r="J24" s="10">
        <v>2952.82</v>
      </c>
      <c r="K24" s="10">
        <v>8851</v>
      </c>
      <c r="L24" s="10">
        <v>3677.15</v>
      </c>
      <c r="M24" s="10">
        <v>8943.17</v>
      </c>
      <c r="N24" s="10">
        <v>3416.63</v>
      </c>
      <c r="O24" s="10">
        <v>8814.27</v>
      </c>
      <c r="P24" s="10">
        <v>3005.18</v>
      </c>
      <c r="Q24" s="10">
        <v>8918.91</v>
      </c>
      <c r="R24" s="10">
        <v>3659.57</v>
      </c>
      <c r="S24" s="10">
        <v>8845.4500000000007</v>
      </c>
      <c r="T24" s="10">
        <v>2890.5</v>
      </c>
      <c r="U24" s="10">
        <v>9191.42</v>
      </c>
      <c r="V24" s="10">
        <v>3469.13</v>
      </c>
      <c r="W24" s="10">
        <v>9192.65</v>
      </c>
      <c r="X24" s="10">
        <v>3696.1</v>
      </c>
      <c r="Y24" s="10">
        <v>8735.27</v>
      </c>
      <c r="Z24" s="15">
        <f t="shared" si="1"/>
        <v>38497.590000000004</v>
      </c>
      <c r="AA24" s="15">
        <f t="shared" si="0"/>
        <v>108632.09</v>
      </c>
    </row>
    <row r="25" spans="1:27" x14ac:dyDescent="0.25">
      <c r="A25" s="1" t="s">
        <v>22</v>
      </c>
      <c r="B25" s="28">
        <v>5956.82</v>
      </c>
      <c r="C25" s="28">
        <v>19845.439999999999</v>
      </c>
      <c r="D25" s="10">
        <v>5856.01</v>
      </c>
      <c r="E25" s="10">
        <v>19807.77</v>
      </c>
      <c r="F25" s="10">
        <v>6108.82</v>
      </c>
      <c r="G25" s="10">
        <v>19883.259999999998</v>
      </c>
      <c r="H25" s="10">
        <v>5602.02</v>
      </c>
      <c r="I25" s="10">
        <v>19969.310000000001</v>
      </c>
      <c r="J25" s="10">
        <v>5921.42</v>
      </c>
      <c r="K25" s="10">
        <v>19199.45</v>
      </c>
      <c r="L25" s="10">
        <v>7373.94</v>
      </c>
      <c r="M25" s="10">
        <v>19056.259999999998</v>
      </c>
      <c r="N25" s="10">
        <v>6851.51</v>
      </c>
      <c r="O25" s="10">
        <v>19262.330000000002</v>
      </c>
      <c r="P25" s="10">
        <v>6026.41</v>
      </c>
      <c r="Q25" s="10">
        <v>19107.400000000001</v>
      </c>
      <c r="R25" s="10">
        <v>7338.68</v>
      </c>
      <c r="S25" s="10">
        <v>19235.86</v>
      </c>
      <c r="T25" s="10">
        <v>7717.25</v>
      </c>
      <c r="U25" s="10">
        <v>17800.009999999998</v>
      </c>
      <c r="V25" s="10">
        <v>6956.78</v>
      </c>
      <c r="W25" s="10">
        <v>19488.55</v>
      </c>
      <c r="X25" s="10">
        <v>7411.95</v>
      </c>
      <c r="Y25" s="10">
        <v>18982.63</v>
      </c>
      <c r="Z25" s="15">
        <f t="shared" si="1"/>
        <v>79121.610000000015</v>
      </c>
      <c r="AA25" s="15">
        <f t="shared" si="0"/>
        <v>231638.27000000002</v>
      </c>
    </row>
    <row r="26" spans="1:27" x14ac:dyDescent="0.25">
      <c r="A26" s="1" t="s">
        <v>23</v>
      </c>
      <c r="B26" s="28">
        <v>25371.62</v>
      </c>
      <c r="C26" s="28">
        <v>91681.13</v>
      </c>
      <c r="D26" s="10">
        <v>24942.25</v>
      </c>
      <c r="E26" s="10">
        <v>90475.88</v>
      </c>
      <c r="F26" s="10">
        <v>26019.05</v>
      </c>
      <c r="G26" s="10">
        <v>91657.66</v>
      </c>
      <c r="H26" s="10">
        <v>23860.47</v>
      </c>
      <c r="I26" s="10">
        <v>91152.13</v>
      </c>
      <c r="J26" s="10">
        <v>25220.86</v>
      </c>
      <c r="K26" s="10">
        <v>88407.72</v>
      </c>
      <c r="L26" s="10">
        <v>31407.5</v>
      </c>
      <c r="M26" s="10">
        <v>87930.71</v>
      </c>
      <c r="N26" s="10">
        <v>29182.35</v>
      </c>
      <c r="O26" s="10">
        <v>88315.18</v>
      </c>
      <c r="P26" s="10">
        <v>25668.03</v>
      </c>
      <c r="Q26" s="10">
        <v>86425.42</v>
      </c>
      <c r="R26" s="10">
        <v>31257.35</v>
      </c>
      <c r="S26" s="10">
        <v>89629.09</v>
      </c>
      <c r="T26" s="10">
        <v>32163.52</v>
      </c>
      <c r="U26" s="10">
        <v>83057.8</v>
      </c>
      <c r="V26" s="10">
        <v>29630.74</v>
      </c>
      <c r="W26" s="10">
        <v>88728.26</v>
      </c>
      <c r="X26" s="10">
        <v>31569.4</v>
      </c>
      <c r="Y26" s="10">
        <v>86254.67</v>
      </c>
      <c r="Z26" s="15">
        <f t="shared" si="1"/>
        <v>336293.14</v>
      </c>
      <c r="AA26" s="15">
        <f t="shared" si="0"/>
        <v>1063715.6499999999</v>
      </c>
    </row>
    <row r="27" spans="1:27" x14ac:dyDescent="0.25">
      <c r="A27" s="1" t="s">
        <v>24</v>
      </c>
      <c r="B27" s="28">
        <v>33260.89</v>
      </c>
      <c r="C27" s="28">
        <v>112575.81</v>
      </c>
      <c r="D27" s="10">
        <v>32698.01</v>
      </c>
      <c r="E27" s="10">
        <v>110999.45</v>
      </c>
      <c r="F27" s="10">
        <v>34109.629999999997</v>
      </c>
      <c r="G27" s="10">
        <v>111610.46</v>
      </c>
      <c r="H27" s="10">
        <v>31279.84</v>
      </c>
      <c r="I27" s="10">
        <v>110773.31</v>
      </c>
      <c r="J27" s="10">
        <v>33063.25</v>
      </c>
      <c r="K27" s="10">
        <v>106914.1</v>
      </c>
      <c r="L27" s="10">
        <v>41173.620000000003</v>
      </c>
      <c r="M27" s="10">
        <v>106546.74</v>
      </c>
      <c r="N27" s="10">
        <v>38256.559999999998</v>
      </c>
      <c r="O27" s="10">
        <v>105245.29</v>
      </c>
      <c r="P27" s="10">
        <v>33649.47</v>
      </c>
      <c r="Q27" s="10">
        <v>106450.41</v>
      </c>
      <c r="R27" s="10">
        <v>40976.78</v>
      </c>
      <c r="S27" s="10">
        <v>105091.44</v>
      </c>
      <c r="T27" s="10">
        <v>34146.949999999997</v>
      </c>
      <c r="U27" s="10">
        <v>108219.47</v>
      </c>
      <c r="V27" s="10">
        <v>38844.370000000003</v>
      </c>
      <c r="W27" s="10">
        <v>108712.37</v>
      </c>
      <c r="X27" s="10">
        <v>41385.85</v>
      </c>
      <c r="Y27" s="10">
        <v>102031.15</v>
      </c>
      <c r="Z27" s="15">
        <f t="shared" si="1"/>
        <v>432845.22000000003</v>
      </c>
      <c r="AA27" s="15">
        <f t="shared" si="0"/>
        <v>1295170</v>
      </c>
    </row>
    <row r="28" spans="1:27" x14ac:dyDescent="0.25">
      <c r="A28" s="1" t="s">
        <v>25</v>
      </c>
      <c r="B28" s="28">
        <v>2603.2600000000002</v>
      </c>
      <c r="C28" s="28">
        <v>6293.83</v>
      </c>
      <c r="D28" s="10">
        <v>2559.21</v>
      </c>
      <c r="E28" s="10">
        <v>6315.29</v>
      </c>
      <c r="F28" s="10">
        <v>2669.7</v>
      </c>
      <c r="G28" s="10">
        <v>6282.05</v>
      </c>
      <c r="H28" s="10">
        <v>2448.21</v>
      </c>
      <c r="I28" s="10">
        <v>6272.34</v>
      </c>
      <c r="J28" s="10">
        <v>2587.8000000000002</v>
      </c>
      <c r="K28" s="10">
        <v>6033.95</v>
      </c>
      <c r="L28" s="10">
        <v>3222.58</v>
      </c>
      <c r="M28" s="10">
        <v>5909.21</v>
      </c>
      <c r="N28" s="10">
        <v>2994.27</v>
      </c>
      <c r="O28" s="10">
        <v>6153.15</v>
      </c>
      <c r="P28" s="10">
        <v>2633.68</v>
      </c>
      <c r="Q28" s="10">
        <v>6036.72</v>
      </c>
      <c r="R28" s="10">
        <v>3207.18</v>
      </c>
      <c r="S28" s="10">
        <v>5980.59</v>
      </c>
      <c r="T28" s="10">
        <v>1760.91</v>
      </c>
      <c r="U28" s="10">
        <v>7118.2</v>
      </c>
      <c r="V28" s="10">
        <v>3040.28</v>
      </c>
      <c r="W28" s="10">
        <v>6318.77</v>
      </c>
      <c r="X28" s="10">
        <v>3239.19</v>
      </c>
      <c r="Y28" s="10">
        <v>5774.08</v>
      </c>
      <c r="Z28" s="15">
        <f t="shared" si="1"/>
        <v>32966.269999999997</v>
      </c>
      <c r="AA28" s="15">
        <f t="shared" si="0"/>
        <v>74488.180000000008</v>
      </c>
    </row>
    <row r="29" spans="1:27" x14ac:dyDescent="0.25">
      <c r="A29" s="1" t="s">
        <v>26</v>
      </c>
      <c r="B29" s="27">
        <v>1271.26</v>
      </c>
      <c r="C29" s="27">
        <v>3957.72</v>
      </c>
      <c r="D29" s="10">
        <v>1249.75</v>
      </c>
      <c r="E29" s="10">
        <v>3853.76</v>
      </c>
      <c r="F29" s="10">
        <v>1303.7</v>
      </c>
      <c r="G29" s="10">
        <v>3824.67</v>
      </c>
      <c r="H29" s="10">
        <v>1195.54</v>
      </c>
      <c r="I29" s="10">
        <v>3805.26</v>
      </c>
      <c r="J29" s="10">
        <v>1263.71</v>
      </c>
      <c r="K29" s="10">
        <v>3235.62</v>
      </c>
      <c r="L29" s="10">
        <v>1573.69</v>
      </c>
      <c r="M29" s="10">
        <v>3284.82</v>
      </c>
      <c r="N29" s="10">
        <v>1462.2</v>
      </c>
      <c r="O29" s="10">
        <v>3184.34</v>
      </c>
      <c r="P29" s="10">
        <v>1286.1099999999999</v>
      </c>
      <c r="Q29" s="10">
        <v>3164.93</v>
      </c>
      <c r="R29" s="10">
        <v>1566.17</v>
      </c>
      <c r="S29" s="10">
        <v>3173.94</v>
      </c>
      <c r="T29" s="10">
        <v>2719.33</v>
      </c>
      <c r="U29" s="10">
        <v>1901.09</v>
      </c>
      <c r="V29" s="10">
        <v>1484.66</v>
      </c>
      <c r="W29" s="10">
        <v>3243.24</v>
      </c>
      <c r="X29" s="10">
        <v>1581.8</v>
      </c>
      <c r="Y29" s="10">
        <v>3168.4</v>
      </c>
      <c r="Z29" s="15">
        <f t="shared" si="1"/>
        <v>17957.920000000002</v>
      </c>
      <c r="AA29" s="15">
        <f t="shared" si="0"/>
        <v>39797.789999999994</v>
      </c>
    </row>
    <row r="30" spans="1:27" x14ac:dyDescent="0.25">
      <c r="A30" s="1" t="s">
        <v>27</v>
      </c>
      <c r="B30" s="29">
        <v>190.65</v>
      </c>
      <c r="C30" s="29">
        <v>336.8</v>
      </c>
      <c r="D30" s="10">
        <v>187.43</v>
      </c>
      <c r="E30" s="10">
        <v>327.10000000000002</v>
      </c>
      <c r="F30" s="10">
        <v>195.52</v>
      </c>
      <c r="G30" s="10">
        <v>273.04000000000002</v>
      </c>
      <c r="H30" s="10">
        <v>179.3</v>
      </c>
      <c r="I30" s="10">
        <v>329.18</v>
      </c>
      <c r="J30" s="10">
        <v>189.52</v>
      </c>
      <c r="K30" s="10">
        <v>334.03</v>
      </c>
      <c r="L30" s="10">
        <v>236.01</v>
      </c>
      <c r="M30" s="10">
        <v>233.54</v>
      </c>
      <c r="N30" s="10">
        <v>219.29</v>
      </c>
      <c r="O30" s="10">
        <v>1221.76</v>
      </c>
      <c r="P30" s="10">
        <v>192.88</v>
      </c>
      <c r="Q30" s="10">
        <v>284.82</v>
      </c>
      <c r="R30" s="10">
        <v>234.88</v>
      </c>
      <c r="S30" s="10">
        <v>282.74</v>
      </c>
      <c r="T30" s="10">
        <v>217.6</v>
      </c>
      <c r="U30" s="10">
        <v>279.23</v>
      </c>
      <c r="V30" s="10">
        <v>222.66</v>
      </c>
      <c r="W30" s="10">
        <v>327.10000000000002</v>
      </c>
      <c r="X30" s="10">
        <v>237.23</v>
      </c>
      <c r="Y30" s="10">
        <v>304.92</v>
      </c>
      <c r="Z30" s="15">
        <f t="shared" si="1"/>
        <v>2502.9699999999998</v>
      </c>
      <c r="AA30" s="15">
        <f t="shared" si="0"/>
        <v>4534.26</v>
      </c>
    </row>
    <row r="31" spans="1:27" x14ac:dyDescent="0.25">
      <c r="A31" s="1" t="s">
        <v>28</v>
      </c>
      <c r="B31" s="29">
        <v>3173.2</v>
      </c>
      <c r="C31" s="29">
        <v>9122.65</v>
      </c>
      <c r="D31" s="10">
        <v>3119.5</v>
      </c>
      <c r="E31" s="10">
        <v>9167.7000000000007</v>
      </c>
      <c r="F31" s="10">
        <v>3254.17</v>
      </c>
      <c r="G31" s="10">
        <v>9117.11</v>
      </c>
      <c r="H31" s="10">
        <v>2984.2</v>
      </c>
      <c r="I31" s="10">
        <v>9105.33</v>
      </c>
      <c r="J31" s="10">
        <v>3154.34</v>
      </c>
      <c r="K31" s="10">
        <v>9128.2000000000007</v>
      </c>
      <c r="L31" s="10">
        <v>3928.1</v>
      </c>
      <c r="M31" s="10">
        <v>8957.7199999999993</v>
      </c>
      <c r="N31" s="10">
        <v>3649.8</v>
      </c>
      <c r="O31" s="10">
        <v>8020.09</v>
      </c>
      <c r="P31" s="10">
        <v>3210.27</v>
      </c>
      <c r="Q31" s="10">
        <v>8957.0300000000007</v>
      </c>
      <c r="R31" s="10">
        <v>3909.32</v>
      </c>
      <c r="S31" s="10">
        <v>8875.94</v>
      </c>
      <c r="T31" s="10">
        <v>1176.02</v>
      </c>
      <c r="U31" s="10">
        <v>11162.17</v>
      </c>
      <c r="V31" s="10">
        <v>3705.88</v>
      </c>
      <c r="W31" s="10">
        <v>13277.19</v>
      </c>
      <c r="X31" s="10">
        <v>3948.35</v>
      </c>
      <c r="Y31" s="10">
        <v>8611.91</v>
      </c>
      <c r="Z31" s="15">
        <f t="shared" si="1"/>
        <v>39213.149999999994</v>
      </c>
      <c r="AA31" s="15">
        <f t="shared" si="0"/>
        <v>113503.04000000001</v>
      </c>
    </row>
    <row r="32" spans="1:27" x14ac:dyDescent="0.25">
      <c r="A32" s="1" t="s">
        <v>29</v>
      </c>
      <c r="B32" s="29">
        <v>18939.12</v>
      </c>
      <c r="C32" s="29">
        <v>69591.75</v>
      </c>
      <c r="D32" s="10">
        <v>18618.61</v>
      </c>
      <c r="E32" s="10">
        <v>68935.14</v>
      </c>
      <c r="F32" s="10">
        <v>19422.400000000001</v>
      </c>
      <c r="G32" s="10">
        <v>69330.64</v>
      </c>
      <c r="H32" s="10">
        <v>17811.09</v>
      </c>
      <c r="I32" s="10">
        <v>68926.44</v>
      </c>
      <c r="J32" s="10">
        <v>18826.580000000002</v>
      </c>
      <c r="K32" s="10">
        <v>66733.350000000006</v>
      </c>
      <c r="L32" s="10">
        <v>23444.71</v>
      </c>
      <c r="M32" s="10">
        <v>66111.87</v>
      </c>
      <c r="N32" s="10">
        <v>21783.71</v>
      </c>
      <c r="O32" s="10">
        <v>66113.36</v>
      </c>
      <c r="P32" s="10">
        <v>19160.38</v>
      </c>
      <c r="Q32" s="10">
        <v>65529.39</v>
      </c>
      <c r="R32" s="10">
        <v>23332.63</v>
      </c>
      <c r="S32" s="10">
        <v>66550.41</v>
      </c>
      <c r="T32" s="10">
        <v>29310.44</v>
      </c>
      <c r="U32" s="10">
        <v>57017.53</v>
      </c>
      <c r="V32" s="10">
        <v>22118.42</v>
      </c>
      <c r="W32" s="10">
        <v>63388.71</v>
      </c>
      <c r="X32" s="10">
        <v>23565.56</v>
      </c>
      <c r="Y32" s="10">
        <v>65328.99</v>
      </c>
      <c r="Z32" s="15">
        <f t="shared" si="1"/>
        <v>256333.65000000002</v>
      </c>
      <c r="AA32" s="15">
        <f t="shared" si="0"/>
        <v>793557.58000000007</v>
      </c>
    </row>
    <row r="33" spans="1:27" x14ac:dyDescent="0.25">
      <c r="A33" s="1" t="s">
        <v>30</v>
      </c>
      <c r="B33" s="29">
        <v>2313.63</v>
      </c>
      <c r="C33" s="29">
        <v>7226.6</v>
      </c>
      <c r="D33" s="10">
        <v>2274.4699999999998</v>
      </c>
      <c r="E33" s="10">
        <v>7210.54</v>
      </c>
      <c r="F33" s="10">
        <v>2372.66</v>
      </c>
      <c r="G33" s="10">
        <v>7179.41</v>
      </c>
      <c r="H33" s="10">
        <v>2175.8200000000002</v>
      </c>
      <c r="I33" s="10">
        <v>7156.57</v>
      </c>
      <c r="J33" s="10">
        <v>2299.88</v>
      </c>
      <c r="K33" s="10">
        <v>6889.78</v>
      </c>
      <c r="L33" s="10">
        <v>2864.03</v>
      </c>
      <c r="M33" s="10">
        <v>6856.42</v>
      </c>
      <c r="N33" s="10">
        <v>2661.12</v>
      </c>
      <c r="O33" s="10">
        <v>6775.04</v>
      </c>
      <c r="P33" s="10">
        <v>2340.65</v>
      </c>
      <c r="Q33" s="10">
        <v>6742.2</v>
      </c>
      <c r="R33" s="10">
        <v>2850.34</v>
      </c>
      <c r="S33" s="10">
        <v>6883.46</v>
      </c>
      <c r="T33" s="10">
        <v>2990.3</v>
      </c>
      <c r="U33" s="10">
        <v>6471.31</v>
      </c>
      <c r="V33" s="10">
        <v>2702.01</v>
      </c>
      <c r="W33" s="10">
        <v>7038.11</v>
      </c>
      <c r="X33" s="10">
        <v>2878.8</v>
      </c>
      <c r="Y33" s="10">
        <v>6869.01</v>
      </c>
      <c r="Z33" s="15">
        <f t="shared" si="1"/>
        <v>30723.710000000003</v>
      </c>
      <c r="AA33" s="15">
        <f t="shared" si="0"/>
        <v>83298.45</v>
      </c>
    </row>
    <row r="34" spans="1:27" x14ac:dyDescent="0.25">
      <c r="A34" s="1" t="s">
        <v>31</v>
      </c>
      <c r="B34" s="29">
        <v>1047.6500000000001</v>
      </c>
      <c r="C34" s="29">
        <v>3543.31</v>
      </c>
      <c r="D34" s="10">
        <v>1029.92</v>
      </c>
      <c r="E34" s="10">
        <v>3517.65</v>
      </c>
      <c r="F34" s="10">
        <v>1074.3900000000001</v>
      </c>
      <c r="G34" s="10">
        <v>3532.91</v>
      </c>
      <c r="H34" s="10">
        <v>985.25</v>
      </c>
      <c r="I34" s="10">
        <v>3481.63</v>
      </c>
      <c r="J34" s="10">
        <v>1041.43</v>
      </c>
      <c r="K34" s="10">
        <v>3191.96</v>
      </c>
      <c r="L34" s="10">
        <v>1296.8900000000001</v>
      </c>
      <c r="M34" s="10">
        <v>3186.41</v>
      </c>
      <c r="N34" s="10">
        <v>1205.01</v>
      </c>
      <c r="O34" s="10">
        <v>3164.24</v>
      </c>
      <c r="P34" s="10">
        <v>1059.8900000000001</v>
      </c>
      <c r="Q34" s="10">
        <v>3154.54</v>
      </c>
      <c r="R34" s="10">
        <v>1290.69</v>
      </c>
      <c r="S34" s="10">
        <v>3160.08</v>
      </c>
      <c r="T34" s="10">
        <v>1805.96</v>
      </c>
      <c r="U34" s="10">
        <v>2460.21</v>
      </c>
      <c r="V34" s="10">
        <v>1223.52</v>
      </c>
      <c r="W34" s="10">
        <v>3103.25</v>
      </c>
      <c r="X34" s="10">
        <v>1303.57</v>
      </c>
      <c r="Y34" s="10">
        <v>3105.33</v>
      </c>
      <c r="Z34" s="15">
        <f t="shared" si="1"/>
        <v>14364.170000000002</v>
      </c>
      <c r="AA34" s="15">
        <f t="shared" si="0"/>
        <v>38601.520000000004</v>
      </c>
    </row>
    <row r="35" spans="1:27" x14ac:dyDescent="0.25">
      <c r="A35" s="1" t="s">
        <v>32</v>
      </c>
      <c r="B35" s="29">
        <v>1693.25</v>
      </c>
      <c r="C35" s="29">
        <v>4878.03</v>
      </c>
      <c r="D35" s="10">
        <v>1664.59</v>
      </c>
      <c r="E35" s="10">
        <v>4845.45</v>
      </c>
      <c r="F35" s="10">
        <v>1736.46</v>
      </c>
      <c r="G35" s="10">
        <v>4824.67</v>
      </c>
      <c r="H35" s="10">
        <v>1592.4</v>
      </c>
      <c r="I35" s="10">
        <v>4770.6099999999997</v>
      </c>
      <c r="J35" s="10">
        <v>1683.19</v>
      </c>
      <c r="K35" s="10">
        <v>4364.51</v>
      </c>
      <c r="L35" s="10">
        <v>2096.0700000000002</v>
      </c>
      <c r="M35" s="10">
        <v>4270.2700000000004</v>
      </c>
      <c r="N35" s="10">
        <v>1947.57</v>
      </c>
      <c r="O35" s="10">
        <v>4273.7299999999996</v>
      </c>
      <c r="P35" s="10">
        <v>1713.03</v>
      </c>
      <c r="Q35" s="10">
        <v>4363.82</v>
      </c>
      <c r="R35" s="10">
        <v>2086.0500000000002</v>
      </c>
      <c r="S35" s="10">
        <v>4289.67</v>
      </c>
      <c r="T35" s="10">
        <v>2972.28</v>
      </c>
      <c r="U35" s="10">
        <v>3248.87</v>
      </c>
      <c r="V35" s="10">
        <v>1977.49</v>
      </c>
      <c r="W35" s="10">
        <v>4878.03</v>
      </c>
      <c r="X35" s="10">
        <v>2106.88</v>
      </c>
      <c r="Y35" s="10">
        <v>4314.62</v>
      </c>
      <c r="Z35" s="15">
        <f t="shared" si="1"/>
        <v>23269.260000000002</v>
      </c>
      <c r="AA35" s="15">
        <f t="shared" si="0"/>
        <v>53322.28</v>
      </c>
    </row>
    <row r="36" spans="1:27" x14ac:dyDescent="0.25">
      <c r="A36" s="1" t="s">
        <v>33</v>
      </c>
      <c r="B36" s="29">
        <v>9188.4599999999991</v>
      </c>
      <c r="C36" s="29">
        <v>30792.76</v>
      </c>
      <c r="D36" s="10">
        <v>9032.9599999999991</v>
      </c>
      <c r="E36" s="10">
        <v>30414.83</v>
      </c>
      <c r="F36" s="10">
        <v>9422.93</v>
      </c>
      <c r="G36" s="10">
        <v>30465.78</v>
      </c>
      <c r="H36" s="10">
        <v>8641.19</v>
      </c>
      <c r="I36" s="10">
        <v>30266.44</v>
      </c>
      <c r="J36" s="10">
        <v>9133.86</v>
      </c>
      <c r="K36" s="10">
        <v>28875.01</v>
      </c>
      <c r="L36" s="10">
        <v>11374.38</v>
      </c>
      <c r="M36" s="10">
        <v>28812.45</v>
      </c>
      <c r="N36" s="10">
        <v>10568.53</v>
      </c>
      <c r="O36" s="10">
        <v>28481.01</v>
      </c>
      <c r="P36" s="10">
        <v>9295.81</v>
      </c>
      <c r="Q36" s="10">
        <v>27934.14</v>
      </c>
      <c r="R36" s="10">
        <v>11320</v>
      </c>
      <c r="S36" s="10">
        <v>28367.62</v>
      </c>
      <c r="T36" s="10">
        <v>17071.36</v>
      </c>
      <c r="U36" s="10">
        <v>21803.57</v>
      </c>
      <c r="V36" s="10">
        <v>10730.92</v>
      </c>
      <c r="W36" s="10">
        <v>27842.66</v>
      </c>
      <c r="X36" s="10">
        <v>11433.01</v>
      </c>
      <c r="Y36" s="10">
        <v>28817.66</v>
      </c>
      <c r="Z36" s="15">
        <f t="shared" si="1"/>
        <v>127213.40999999999</v>
      </c>
      <c r="AA36" s="15">
        <f t="shared" si="0"/>
        <v>342873.93</v>
      </c>
    </row>
    <row r="37" spans="1:27" x14ac:dyDescent="0.25">
      <c r="A37" s="1" t="s">
        <v>34</v>
      </c>
      <c r="B37" s="30">
        <v>1417.85</v>
      </c>
      <c r="C37" s="30">
        <v>4659.7299999999996</v>
      </c>
      <c r="D37" s="10">
        <v>1393.85</v>
      </c>
      <c r="E37" s="10">
        <v>4605.6499999999996</v>
      </c>
      <c r="F37" s="10">
        <v>1454.02</v>
      </c>
      <c r="G37" s="10">
        <v>4610.54</v>
      </c>
      <c r="H37" s="10">
        <v>1333.4</v>
      </c>
      <c r="I37" s="10">
        <v>4535.57</v>
      </c>
      <c r="J37" s="10">
        <v>1409.42</v>
      </c>
      <c r="K37" s="10">
        <v>6707.02</v>
      </c>
      <c r="L37" s="10">
        <v>1755.15</v>
      </c>
      <c r="M37" s="10">
        <v>4431.88</v>
      </c>
      <c r="N37" s="10">
        <v>1630.8</v>
      </c>
      <c r="O37" s="10">
        <v>4483.07</v>
      </c>
      <c r="P37" s="10">
        <v>1434.41</v>
      </c>
      <c r="Q37" s="10">
        <v>3449.75</v>
      </c>
      <c r="R37" s="10">
        <v>1746.76</v>
      </c>
      <c r="S37" s="10">
        <v>4765.17</v>
      </c>
      <c r="T37" s="10">
        <v>478.17</v>
      </c>
      <c r="U37" s="10">
        <v>5379.48</v>
      </c>
      <c r="V37" s="10">
        <v>1655.86</v>
      </c>
      <c r="W37" s="10">
        <v>3853.08</v>
      </c>
      <c r="X37" s="10">
        <v>1764.19</v>
      </c>
      <c r="Y37" s="10">
        <v>5002.66</v>
      </c>
      <c r="Z37" s="15">
        <f t="shared" si="1"/>
        <v>17473.879999999997</v>
      </c>
      <c r="AA37" s="15">
        <f t="shared" si="0"/>
        <v>56483.600000000006</v>
      </c>
    </row>
    <row r="38" spans="1:27" x14ac:dyDescent="0.25">
      <c r="A38" s="1" t="s">
        <v>35</v>
      </c>
      <c r="B38" s="31">
        <v>6420.84</v>
      </c>
      <c r="C38" s="31">
        <v>20898.8</v>
      </c>
      <c r="D38" s="10">
        <v>6312.18</v>
      </c>
      <c r="E38" s="10">
        <v>20824.63</v>
      </c>
      <c r="F38" s="10">
        <v>6584.69</v>
      </c>
      <c r="G38" s="10">
        <v>20905.04</v>
      </c>
      <c r="H38" s="10">
        <v>6038.41</v>
      </c>
      <c r="I38" s="10">
        <v>20945.23</v>
      </c>
      <c r="J38" s="10">
        <v>6382.69</v>
      </c>
      <c r="K38" s="10">
        <v>18357.57</v>
      </c>
      <c r="L38" s="10">
        <v>7948.35</v>
      </c>
      <c r="M38" s="10">
        <v>20555.77</v>
      </c>
      <c r="N38" s="10">
        <v>7385.23</v>
      </c>
      <c r="O38" s="10">
        <v>20320.84</v>
      </c>
      <c r="P38" s="10">
        <v>6495.86</v>
      </c>
      <c r="Q38" s="10">
        <v>20641.009999999998</v>
      </c>
      <c r="R38" s="10">
        <v>7910.35</v>
      </c>
      <c r="S38" s="10">
        <v>21335.57</v>
      </c>
      <c r="T38" s="10">
        <v>9394.31</v>
      </c>
      <c r="U38" s="10">
        <v>18195.169999999998</v>
      </c>
      <c r="V38" s="10">
        <v>7498.71</v>
      </c>
      <c r="W38" s="10">
        <v>21665.26</v>
      </c>
      <c r="X38" s="10">
        <v>7989.32</v>
      </c>
      <c r="Y38" s="10">
        <v>20049.18</v>
      </c>
      <c r="Z38" s="15">
        <f t="shared" si="1"/>
        <v>86360.94</v>
      </c>
      <c r="AA38" s="15">
        <f t="shared" si="0"/>
        <v>244694.07</v>
      </c>
    </row>
    <row r="39" spans="1:27" x14ac:dyDescent="0.25">
      <c r="A39" s="1" t="s">
        <v>36</v>
      </c>
      <c r="B39" s="29">
        <v>7547.28</v>
      </c>
      <c r="C39" s="29">
        <v>27444.26</v>
      </c>
      <c r="D39" s="10">
        <v>7419.56</v>
      </c>
      <c r="E39" s="10">
        <v>27287.61</v>
      </c>
      <c r="F39" s="10">
        <v>7739.87</v>
      </c>
      <c r="G39" s="10">
        <v>27335.45</v>
      </c>
      <c r="H39" s="10">
        <v>7097.76</v>
      </c>
      <c r="I39" s="10">
        <v>27393.599999999999</v>
      </c>
      <c r="J39" s="10">
        <v>7502.43</v>
      </c>
      <c r="K39" s="10">
        <v>26462.93</v>
      </c>
      <c r="L39" s="10">
        <v>9342.77</v>
      </c>
      <c r="M39" s="10">
        <v>26343.040000000001</v>
      </c>
      <c r="N39" s="10">
        <v>8680.85</v>
      </c>
      <c r="O39" s="10">
        <v>26303.54</v>
      </c>
      <c r="P39" s="10">
        <v>7635.45</v>
      </c>
      <c r="Q39" s="10">
        <v>26323.64</v>
      </c>
      <c r="R39" s="10">
        <v>9298.1</v>
      </c>
      <c r="S39" s="10">
        <v>26372.15</v>
      </c>
      <c r="T39" s="10">
        <v>14000.02</v>
      </c>
      <c r="U39" s="10">
        <v>20718.25</v>
      </c>
      <c r="V39" s="10">
        <v>8814.24</v>
      </c>
      <c r="W39" s="10">
        <v>26977.1</v>
      </c>
      <c r="X39" s="10">
        <v>9390.93</v>
      </c>
      <c r="Y39" s="10">
        <v>26142.04</v>
      </c>
      <c r="Z39" s="15">
        <f t="shared" si="1"/>
        <v>104469.26000000001</v>
      </c>
      <c r="AA39" s="15">
        <f t="shared" si="0"/>
        <v>315103.61</v>
      </c>
    </row>
    <row r="40" spans="1:27" x14ac:dyDescent="0.25">
      <c r="A40" s="1" t="s">
        <v>37</v>
      </c>
      <c r="B40" s="32">
        <v>10883.47</v>
      </c>
      <c r="C40" s="32">
        <v>32045.71</v>
      </c>
      <c r="D40" s="10">
        <v>10699.29</v>
      </c>
      <c r="E40" s="10">
        <v>31874.87</v>
      </c>
      <c r="F40" s="10">
        <v>11161.19</v>
      </c>
      <c r="G40" s="10">
        <v>32075.29</v>
      </c>
      <c r="H40" s="10">
        <v>10235.24</v>
      </c>
      <c r="I40" s="10">
        <v>31831.439999999999</v>
      </c>
      <c r="J40" s="10">
        <v>10818.8</v>
      </c>
      <c r="K40" s="10">
        <v>31304.11</v>
      </c>
      <c r="L40" s="10">
        <v>13472.64</v>
      </c>
      <c r="M40" s="10">
        <v>31267.09</v>
      </c>
      <c r="N40" s="10">
        <v>12518.13</v>
      </c>
      <c r="O40" s="10">
        <v>31083.25</v>
      </c>
      <c r="P40" s="10">
        <v>11010.62</v>
      </c>
      <c r="Q40" s="10">
        <v>31268.85</v>
      </c>
      <c r="R40" s="10">
        <v>13408.23</v>
      </c>
      <c r="S40" s="10">
        <v>30832.18</v>
      </c>
      <c r="T40" s="10">
        <v>4374.91</v>
      </c>
      <c r="U40" s="10">
        <v>38531.68</v>
      </c>
      <c r="V40" s="10">
        <v>12710.47</v>
      </c>
      <c r="W40" s="10">
        <v>31367.26</v>
      </c>
      <c r="X40" s="10">
        <v>13542.08</v>
      </c>
      <c r="Y40" s="10">
        <v>29622.26</v>
      </c>
      <c r="Z40" s="15">
        <f t="shared" si="1"/>
        <v>134835.07</v>
      </c>
      <c r="AA40" s="15">
        <f t="shared" si="0"/>
        <v>383103.99</v>
      </c>
    </row>
    <row r="41" spans="1:27" x14ac:dyDescent="0.25">
      <c r="A41" s="1" t="s">
        <v>38</v>
      </c>
      <c r="B41" s="32">
        <v>1753.18</v>
      </c>
      <c r="C41" s="32">
        <v>5954.26</v>
      </c>
      <c r="D41" s="10">
        <v>1723.52</v>
      </c>
      <c r="E41" s="10">
        <v>5913.36</v>
      </c>
      <c r="F41" s="10">
        <v>1797.92</v>
      </c>
      <c r="G41" s="10">
        <v>5873.87</v>
      </c>
      <c r="H41" s="10">
        <v>1648.76</v>
      </c>
      <c r="I41" s="10">
        <v>5866.25</v>
      </c>
      <c r="J41" s="10">
        <v>1742.77</v>
      </c>
      <c r="K41" s="10">
        <v>5607.76</v>
      </c>
      <c r="L41" s="10">
        <v>2170.27</v>
      </c>
      <c r="M41" s="10">
        <v>5594.59</v>
      </c>
      <c r="N41" s="10">
        <v>2016.51</v>
      </c>
      <c r="O41" s="10">
        <v>5514.2</v>
      </c>
      <c r="P41" s="10">
        <v>1773.67</v>
      </c>
      <c r="Q41" s="10">
        <v>5536.38</v>
      </c>
      <c r="R41" s="10">
        <v>2159.89</v>
      </c>
      <c r="S41" s="10">
        <v>5633.96</v>
      </c>
      <c r="T41" s="10">
        <v>2468.4699999999998</v>
      </c>
      <c r="U41" s="10">
        <v>4983.93</v>
      </c>
      <c r="V41" s="10">
        <v>2047.49</v>
      </c>
      <c r="W41" s="10">
        <v>5668.05</v>
      </c>
      <c r="X41" s="10">
        <v>2181.4499999999998</v>
      </c>
      <c r="Y41" s="10">
        <v>5426.19</v>
      </c>
      <c r="Z41" s="15">
        <f t="shared" si="1"/>
        <v>23483.900000000005</v>
      </c>
      <c r="AA41" s="15">
        <f t="shared" si="0"/>
        <v>67572.799999999988</v>
      </c>
    </row>
    <row r="42" spans="1:27" x14ac:dyDescent="0.25">
      <c r="A42" s="1" t="s">
        <v>39</v>
      </c>
      <c r="B42" s="29">
        <v>3227.98</v>
      </c>
      <c r="C42" s="29">
        <v>7904.36</v>
      </c>
      <c r="D42" s="10">
        <v>3173.35</v>
      </c>
      <c r="E42" s="10">
        <v>7870.17</v>
      </c>
      <c r="F42" s="10">
        <v>3310.35</v>
      </c>
      <c r="G42" s="10">
        <v>7829.51</v>
      </c>
      <c r="H42" s="10">
        <v>3035.72</v>
      </c>
      <c r="I42" s="10">
        <v>7844.07</v>
      </c>
      <c r="J42" s="10">
        <v>3208.8</v>
      </c>
      <c r="K42" s="10">
        <v>8020.09</v>
      </c>
      <c r="L42" s="10">
        <v>3995.91</v>
      </c>
      <c r="M42" s="10">
        <v>7673.59</v>
      </c>
      <c r="N42" s="10">
        <v>3712.81</v>
      </c>
      <c r="O42" s="10">
        <v>12057.51</v>
      </c>
      <c r="P42" s="10">
        <v>3265.69</v>
      </c>
      <c r="Q42" s="10">
        <v>7721.41</v>
      </c>
      <c r="R42" s="10">
        <v>3976.81</v>
      </c>
      <c r="S42" s="10">
        <v>7633.4</v>
      </c>
      <c r="T42" s="10">
        <v>844.77</v>
      </c>
      <c r="U42" s="10">
        <v>10316.16</v>
      </c>
      <c r="V42" s="10">
        <v>3769.86</v>
      </c>
      <c r="W42" s="10">
        <v>8951.48</v>
      </c>
      <c r="X42" s="10">
        <v>4016.51</v>
      </c>
      <c r="Y42" s="10">
        <v>7448.36</v>
      </c>
      <c r="Z42" s="15">
        <f t="shared" si="1"/>
        <v>39538.560000000005</v>
      </c>
      <c r="AA42" s="15">
        <f t="shared" si="0"/>
        <v>101270.10999999999</v>
      </c>
    </row>
    <row r="43" spans="1:27" x14ac:dyDescent="0.25">
      <c r="A43" s="1" t="s">
        <v>40</v>
      </c>
      <c r="B43" s="32">
        <v>11242.68</v>
      </c>
      <c r="C43" s="32">
        <v>39399.82</v>
      </c>
      <c r="D43" s="10">
        <v>11052.42</v>
      </c>
      <c r="E43" s="10">
        <v>39440.67</v>
      </c>
      <c r="F43" s="10">
        <v>11529.57</v>
      </c>
      <c r="G43" s="10">
        <v>39726.92</v>
      </c>
      <c r="H43" s="10">
        <v>10573.05</v>
      </c>
      <c r="I43" s="10">
        <v>39260.53</v>
      </c>
      <c r="J43" s="10">
        <v>11175.87</v>
      </c>
      <c r="K43" s="10">
        <v>38566.839999999997</v>
      </c>
      <c r="L43" s="10">
        <v>13917.3</v>
      </c>
      <c r="M43" s="10">
        <v>38839.879999999997</v>
      </c>
      <c r="N43" s="10">
        <v>12931.29</v>
      </c>
      <c r="O43" s="10">
        <v>34731.08</v>
      </c>
      <c r="P43" s="10">
        <v>11374.02</v>
      </c>
      <c r="Q43" s="10">
        <v>38955.61</v>
      </c>
      <c r="R43" s="10">
        <v>13850.76</v>
      </c>
      <c r="S43" s="10">
        <v>38109.46</v>
      </c>
      <c r="T43" s="10">
        <v>6925.15</v>
      </c>
      <c r="U43" s="10">
        <v>43662.02</v>
      </c>
      <c r="V43" s="10">
        <v>13129.98</v>
      </c>
      <c r="W43" s="10">
        <v>38870.370000000003</v>
      </c>
      <c r="X43" s="10">
        <v>13989.04</v>
      </c>
      <c r="Y43" s="10">
        <v>37132.33</v>
      </c>
      <c r="Z43" s="15">
        <f t="shared" si="1"/>
        <v>141691.12999999998</v>
      </c>
      <c r="AA43" s="15">
        <f t="shared" si="0"/>
        <v>466695.53</v>
      </c>
    </row>
    <row r="44" spans="1:27" x14ac:dyDescent="0.25">
      <c r="A44" s="1" t="s">
        <v>41</v>
      </c>
      <c r="B44" s="32">
        <v>4382.21</v>
      </c>
      <c r="C44" s="32">
        <v>11636.86</v>
      </c>
      <c r="D44" s="10">
        <v>4308.0600000000004</v>
      </c>
      <c r="E44" s="10">
        <v>11486.48</v>
      </c>
      <c r="F44" s="10">
        <v>4494.04</v>
      </c>
      <c r="G44" s="10">
        <v>11555.78</v>
      </c>
      <c r="H44" s="10">
        <v>4121.21</v>
      </c>
      <c r="I44" s="10">
        <v>11511.42</v>
      </c>
      <c r="J44" s="10">
        <v>4356.18</v>
      </c>
      <c r="K44" s="10">
        <v>10758.13</v>
      </c>
      <c r="L44" s="10">
        <v>5424.74</v>
      </c>
      <c r="M44" s="10">
        <v>10819.12</v>
      </c>
      <c r="N44" s="10">
        <v>5040.41</v>
      </c>
      <c r="O44" s="10">
        <v>9980.59</v>
      </c>
      <c r="P44" s="10">
        <v>4433.41</v>
      </c>
      <c r="Q44" s="10">
        <v>10968.11</v>
      </c>
      <c r="R44" s="10">
        <v>5398.81</v>
      </c>
      <c r="S44" s="10">
        <v>10850.3</v>
      </c>
      <c r="T44" s="10">
        <v>6184.33</v>
      </c>
      <c r="U44" s="10">
        <v>9547.34</v>
      </c>
      <c r="V44" s="10">
        <v>5117.8599999999997</v>
      </c>
      <c r="W44" s="10">
        <v>10960.49</v>
      </c>
      <c r="X44" s="10">
        <v>5452.7</v>
      </c>
      <c r="Y44" s="10">
        <v>10776.15</v>
      </c>
      <c r="Z44" s="15">
        <f t="shared" si="1"/>
        <v>58713.96</v>
      </c>
      <c r="AA44" s="15">
        <f t="shared" si="0"/>
        <v>130850.76999999999</v>
      </c>
    </row>
    <row r="45" spans="1:27" x14ac:dyDescent="0.25">
      <c r="A45" s="1" t="s">
        <v>42</v>
      </c>
      <c r="B45" s="15">
        <v>4728.28</v>
      </c>
      <c r="C45" s="15">
        <v>16817.72</v>
      </c>
      <c r="D45" s="10">
        <v>4648.25</v>
      </c>
      <c r="E45" s="10">
        <v>16722.080000000002</v>
      </c>
      <c r="F45" s="10">
        <v>4848.93</v>
      </c>
      <c r="G45" s="10">
        <v>16730.41</v>
      </c>
      <c r="H45" s="10">
        <v>4446.6499999999996</v>
      </c>
      <c r="I45" s="10">
        <v>16646.55</v>
      </c>
      <c r="J45" s="10">
        <v>4700.18</v>
      </c>
      <c r="K45" s="10">
        <v>16097</v>
      </c>
      <c r="L45" s="10">
        <v>5853.12</v>
      </c>
      <c r="M45" s="10">
        <v>15879.4</v>
      </c>
      <c r="N45" s="10">
        <v>5438.44</v>
      </c>
      <c r="O45" s="10">
        <v>19424.79</v>
      </c>
      <c r="P45" s="10">
        <v>4783.51</v>
      </c>
      <c r="Q45" s="10">
        <v>15889.1</v>
      </c>
      <c r="R45" s="10">
        <v>5825.14</v>
      </c>
      <c r="S45" s="10">
        <v>15799.71</v>
      </c>
      <c r="T45" s="10">
        <v>9690.2199999999993</v>
      </c>
      <c r="U45" s="10">
        <v>11218.73</v>
      </c>
      <c r="V45" s="10">
        <v>5522</v>
      </c>
      <c r="W45" s="10">
        <v>16348.56</v>
      </c>
      <c r="X45" s="10">
        <v>5883.29</v>
      </c>
      <c r="Y45" s="10">
        <v>15441.43</v>
      </c>
      <c r="Z45" s="15">
        <f t="shared" si="1"/>
        <v>66368.009999999995</v>
      </c>
      <c r="AA45" s="15">
        <f t="shared" si="0"/>
        <v>193015.48</v>
      </c>
    </row>
    <row r="46" spans="1:27" x14ac:dyDescent="0.25">
      <c r="A46" s="1" t="s">
        <v>43</v>
      </c>
      <c r="B46" s="15">
        <v>8106.09</v>
      </c>
      <c r="C46" s="15">
        <v>26523.99</v>
      </c>
      <c r="D46" s="10">
        <v>7968.91</v>
      </c>
      <c r="E46" s="10">
        <v>26179.51</v>
      </c>
      <c r="F46" s="10">
        <v>8312.94</v>
      </c>
      <c r="G46" s="10">
        <v>26505.97</v>
      </c>
      <c r="H46" s="10">
        <v>7623.29</v>
      </c>
      <c r="I46" s="10">
        <v>26381.919999999998</v>
      </c>
      <c r="J46" s="10">
        <v>8057.92</v>
      </c>
      <c r="K46" s="10">
        <v>25670.21</v>
      </c>
      <c r="L46" s="10">
        <v>10034.52</v>
      </c>
      <c r="M46" s="10">
        <v>25547.55</v>
      </c>
      <c r="N46" s="10">
        <v>9323.6</v>
      </c>
      <c r="O46" s="10">
        <v>22014.63</v>
      </c>
      <c r="P46" s="10">
        <v>8200.7900000000009</v>
      </c>
      <c r="Q46" s="10">
        <v>25623.09</v>
      </c>
      <c r="R46" s="10">
        <v>9986.5499999999993</v>
      </c>
      <c r="S46" s="10">
        <v>25336.880000000001</v>
      </c>
      <c r="T46" s="10">
        <v>9251.58</v>
      </c>
      <c r="U46" s="10">
        <v>25051.68</v>
      </c>
      <c r="V46" s="10">
        <v>9466.86</v>
      </c>
      <c r="W46" s="10">
        <v>26011.79</v>
      </c>
      <c r="X46" s="10">
        <v>10086.25</v>
      </c>
      <c r="Y46" s="10">
        <v>24009.05</v>
      </c>
      <c r="Z46" s="15">
        <f t="shared" si="1"/>
        <v>106419.3</v>
      </c>
      <c r="AA46" s="15">
        <f t="shared" si="0"/>
        <v>304856.26999999996</v>
      </c>
    </row>
    <row r="47" spans="1:27" x14ac:dyDescent="0.25">
      <c r="A47" s="1" t="s">
        <v>44</v>
      </c>
      <c r="B47" s="10">
        <v>12909.62</v>
      </c>
      <c r="C47" s="10">
        <v>56629.88</v>
      </c>
      <c r="D47" s="10">
        <v>12691.15</v>
      </c>
      <c r="E47" s="10">
        <v>56772.46</v>
      </c>
      <c r="F47" s="10">
        <v>13239.05</v>
      </c>
      <c r="G47" s="10">
        <v>56726.9</v>
      </c>
      <c r="H47" s="10">
        <v>12140.71</v>
      </c>
      <c r="I47" s="10">
        <v>56751.16</v>
      </c>
      <c r="J47" s="10">
        <v>12832.91</v>
      </c>
      <c r="K47" s="10">
        <v>55725.52</v>
      </c>
      <c r="L47" s="10">
        <v>15980.81</v>
      </c>
      <c r="M47" s="10">
        <v>55967.37</v>
      </c>
      <c r="N47" s="10">
        <v>14848.6</v>
      </c>
      <c r="O47" s="10">
        <v>55990.239999999998</v>
      </c>
      <c r="P47" s="10">
        <v>13060.44</v>
      </c>
      <c r="Q47" s="10">
        <v>56650.67</v>
      </c>
      <c r="R47" s="10">
        <v>15904.41</v>
      </c>
      <c r="S47" s="10">
        <v>55829.47</v>
      </c>
      <c r="T47" s="10">
        <v>17615.37</v>
      </c>
      <c r="U47" s="10">
        <v>52659.1</v>
      </c>
      <c r="V47" s="10">
        <v>15076.75</v>
      </c>
      <c r="W47" s="10">
        <v>57870.35</v>
      </c>
      <c r="X47" s="10">
        <v>16063.18</v>
      </c>
      <c r="Y47" s="10">
        <v>54840.56</v>
      </c>
      <c r="Z47" s="15">
        <f t="shared" si="1"/>
        <v>172363</v>
      </c>
      <c r="AA47" s="15">
        <f t="shared" si="0"/>
        <v>672413.67999999993</v>
      </c>
    </row>
    <row r="48" spans="1:27" x14ac:dyDescent="0.25">
      <c r="A48" s="1" t="s">
        <v>45</v>
      </c>
      <c r="B48" s="10">
        <v>3673.16</v>
      </c>
      <c r="C48" s="10">
        <v>12674.28</v>
      </c>
      <c r="D48" s="10">
        <v>3611</v>
      </c>
      <c r="E48" s="10">
        <v>12538.45</v>
      </c>
      <c r="F48" s="10">
        <v>3766.89</v>
      </c>
      <c r="G48" s="10">
        <v>12589.73</v>
      </c>
      <c r="H48" s="10">
        <v>3454.38</v>
      </c>
      <c r="I48" s="10">
        <v>12489.94</v>
      </c>
      <c r="J48" s="10">
        <v>3651.33</v>
      </c>
      <c r="K48" s="10">
        <v>11680.52</v>
      </c>
      <c r="L48" s="10">
        <v>4547</v>
      </c>
      <c r="M48" s="10">
        <v>11618.15</v>
      </c>
      <c r="N48" s="10">
        <v>4224.8599999999997</v>
      </c>
      <c r="O48" s="10">
        <v>11496.18</v>
      </c>
      <c r="P48" s="10">
        <v>3716.07</v>
      </c>
      <c r="Q48" s="10">
        <v>11833.67</v>
      </c>
      <c r="R48" s="10">
        <v>4525.26</v>
      </c>
      <c r="S48" s="10">
        <v>11334.02</v>
      </c>
      <c r="T48" s="10">
        <v>7933.46</v>
      </c>
      <c r="U48" s="10">
        <v>7695.26</v>
      </c>
      <c r="V48" s="10">
        <v>4289.7700000000004</v>
      </c>
      <c r="W48" s="10">
        <v>11575.87</v>
      </c>
      <c r="X48" s="10">
        <v>4570.4399999999996</v>
      </c>
      <c r="Y48" s="10">
        <v>11258.48</v>
      </c>
      <c r="Z48" s="15">
        <f t="shared" si="1"/>
        <v>51963.62000000001</v>
      </c>
      <c r="AA48" s="15">
        <f t="shared" si="0"/>
        <v>138784.54999999999</v>
      </c>
    </row>
    <row r="49" spans="1:27" x14ac:dyDescent="0.25">
      <c r="A49" s="1" t="s">
        <v>46</v>
      </c>
      <c r="B49" s="10">
        <v>5036.7700000000004</v>
      </c>
      <c r="C49" s="10">
        <v>13343.02</v>
      </c>
      <c r="D49" s="10">
        <v>4951.5200000000004</v>
      </c>
      <c r="E49" s="10">
        <v>13354.8</v>
      </c>
      <c r="F49" s="10">
        <v>5165.29</v>
      </c>
      <c r="G49" s="10">
        <v>13276.49</v>
      </c>
      <c r="H49" s="10">
        <v>4736.7700000000004</v>
      </c>
      <c r="I49" s="10">
        <v>13568.94</v>
      </c>
      <c r="J49" s="10">
        <v>5006.83</v>
      </c>
      <c r="K49" s="10">
        <v>13153.14</v>
      </c>
      <c r="L49" s="10">
        <v>6235</v>
      </c>
      <c r="M49" s="10">
        <v>12998.6</v>
      </c>
      <c r="N49" s="10">
        <v>5793.27</v>
      </c>
      <c r="O49" s="10">
        <v>12757.44</v>
      </c>
      <c r="P49" s="10">
        <v>5095.6099999999997</v>
      </c>
      <c r="Q49" s="10">
        <v>13496.87</v>
      </c>
      <c r="R49" s="10">
        <v>6205.2</v>
      </c>
      <c r="S49" s="10">
        <v>12697.15</v>
      </c>
      <c r="T49" s="10">
        <v>840.61</v>
      </c>
      <c r="U49" s="10">
        <v>16930.41</v>
      </c>
      <c r="V49" s="10">
        <v>5882.28</v>
      </c>
      <c r="W49" s="10">
        <v>14563.4</v>
      </c>
      <c r="X49" s="10">
        <v>6267.14</v>
      </c>
      <c r="Y49" s="10">
        <v>11547.46</v>
      </c>
      <c r="Z49" s="15">
        <f t="shared" si="1"/>
        <v>61216.289999999994</v>
      </c>
      <c r="AA49" s="15">
        <f t="shared" si="0"/>
        <v>161687.71999999997</v>
      </c>
    </row>
    <row r="50" spans="1:27" x14ac:dyDescent="0.25">
      <c r="A50" s="1" t="s">
        <v>47</v>
      </c>
      <c r="B50" s="10">
        <v>5015.75</v>
      </c>
      <c r="C50" s="10">
        <v>16055.42</v>
      </c>
      <c r="D50" s="10">
        <v>4930.8599999999997</v>
      </c>
      <c r="E50" s="10">
        <v>16054.03</v>
      </c>
      <c r="F50" s="10">
        <v>5143.74</v>
      </c>
      <c r="G50" s="10">
        <v>16020.08</v>
      </c>
      <c r="H50" s="10">
        <v>4717</v>
      </c>
      <c r="I50" s="10">
        <v>15994.44</v>
      </c>
      <c r="J50" s="10">
        <v>4985.9399999999996</v>
      </c>
      <c r="K50" s="10">
        <v>15823.27</v>
      </c>
      <c r="L50" s="10">
        <v>6208.99</v>
      </c>
      <c r="M50" s="10">
        <v>15740.8</v>
      </c>
      <c r="N50" s="10">
        <v>5769.09</v>
      </c>
      <c r="O50" s="10">
        <v>15662.49</v>
      </c>
      <c r="P50" s="10">
        <v>5074.34</v>
      </c>
      <c r="Q50" s="10">
        <v>15733.18</v>
      </c>
      <c r="R50" s="10">
        <v>6179.3</v>
      </c>
      <c r="S50" s="10">
        <v>15538.45</v>
      </c>
      <c r="T50" s="10">
        <v>1480.94</v>
      </c>
      <c r="U50" s="10">
        <v>19679.810000000001</v>
      </c>
      <c r="V50" s="10">
        <v>5857.74</v>
      </c>
      <c r="W50" s="10">
        <v>16103.24</v>
      </c>
      <c r="X50" s="10">
        <v>6240.99</v>
      </c>
      <c r="Y50" s="10">
        <v>15234.22</v>
      </c>
      <c r="Z50" s="15">
        <f t="shared" si="1"/>
        <v>61604.679999999993</v>
      </c>
      <c r="AA50" s="15">
        <f t="shared" si="0"/>
        <v>193639.43000000002</v>
      </c>
    </row>
    <row r="51" spans="1:27" x14ac:dyDescent="0.25">
      <c r="A51" s="1" t="s">
        <v>48</v>
      </c>
      <c r="B51" s="25">
        <v>1481.44</v>
      </c>
      <c r="C51" s="25">
        <v>4455.3</v>
      </c>
      <c r="D51" s="10">
        <v>1456.37</v>
      </c>
      <c r="E51" s="10">
        <v>4464.3100000000004</v>
      </c>
      <c r="F51" s="10">
        <v>1519.24</v>
      </c>
      <c r="G51" s="10">
        <v>4419.95</v>
      </c>
      <c r="H51" s="10">
        <v>1393.2</v>
      </c>
      <c r="I51" s="10">
        <v>4374.22</v>
      </c>
      <c r="J51" s="10">
        <v>1472.64</v>
      </c>
      <c r="K51" s="10">
        <v>4088.7</v>
      </c>
      <c r="L51" s="10">
        <v>1833.87</v>
      </c>
      <c r="M51" s="10">
        <v>4110.88</v>
      </c>
      <c r="N51" s="10">
        <v>1703.95</v>
      </c>
      <c r="O51" s="10">
        <v>4092.17</v>
      </c>
      <c r="P51" s="10">
        <v>1498.75</v>
      </c>
      <c r="Q51" s="10">
        <v>4124.74</v>
      </c>
      <c r="R51" s="10">
        <v>1825.11</v>
      </c>
      <c r="S51" s="10">
        <v>4097.0200000000004</v>
      </c>
      <c r="T51" s="10">
        <v>1178.0999999999999</v>
      </c>
      <c r="U51" s="10">
        <v>4575.4399999999996</v>
      </c>
      <c r="V51" s="10">
        <v>1730.13</v>
      </c>
      <c r="W51" s="10">
        <v>4277.2</v>
      </c>
      <c r="X51" s="10">
        <v>1843.33</v>
      </c>
      <c r="Y51" s="10">
        <v>4030.49</v>
      </c>
      <c r="Z51" s="15">
        <f t="shared" si="1"/>
        <v>18936.130000000005</v>
      </c>
      <c r="AA51" s="15">
        <f t="shared" si="0"/>
        <v>51110.420000000006</v>
      </c>
    </row>
    <row r="52" spans="1:27" x14ac:dyDescent="0.25">
      <c r="A52" s="1" t="s">
        <v>49</v>
      </c>
      <c r="B52" s="25">
        <v>4024.09</v>
      </c>
      <c r="C52" s="25">
        <v>12267.49</v>
      </c>
      <c r="D52" s="10">
        <v>3955.99</v>
      </c>
      <c r="E52" s="10">
        <v>12201.62</v>
      </c>
      <c r="F52" s="10">
        <v>4126.78</v>
      </c>
      <c r="G52" s="10">
        <v>12247.39</v>
      </c>
      <c r="H52" s="10">
        <v>3784.42</v>
      </c>
      <c r="I52" s="10">
        <v>12178.78</v>
      </c>
      <c r="J52" s="10">
        <v>4000.18</v>
      </c>
      <c r="K52" s="10">
        <v>11843.37</v>
      </c>
      <c r="L52" s="10">
        <v>4981.42</v>
      </c>
      <c r="M52" s="10">
        <v>11771.99</v>
      </c>
      <c r="N52" s="10">
        <v>4628.5</v>
      </c>
      <c r="O52" s="10">
        <v>11599.43</v>
      </c>
      <c r="P52" s="10">
        <v>4071.11</v>
      </c>
      <c r="Q52" s="10">
        <v>11737.34</v>
      </c>
      <c r="R52" s="10">
        <v>4957.6099999999997</v>
      </c>
      <c r="S52" s="10">
        <v>11505.19</v>
      </c>
      <c r="T52" s="10">
        <v>2706.17</v>
      </c>
      <c r="U52" s="10">
        <v>13311.24</v>
      </c>
      <c r="V52" s="10">
        <v>4699.62</v>
      </c>
      <c r="W52" s="10">
        <v>11959.1</v>
      </c>
      <c r="X52" s="10">
        <v>5007.1000000000004</v>
      </c>
      <c r="Y52" s="10">
        <v>11180.17</v>
      </c>
      <c r="Z52" s="15">
        <f t="shared" si="1"/>
        <v>50942.99</v>
      </c>
      <c r="AA52" s="15">
        <f t="shared" si="0"/>
        <v>143803.11000000002</v>
      </c>
    </row>
    <row r="53" spans="1:27" x14ac:dyDescent="0.25">
      <c r="A53" s="1" t="s">
        <v>50</v>
      </c>
      <c r="B53" s="25">
        <v>2945.25</v>
      </c>
      <c r="C53" s="25">
        <v>8999.99</v>
      </c>
      <c r="D53" s="10">
        <v>2895.41</v>
      </c>
      <c r="E53" s="10">
        <v>9002.0300000000007</v>
      </c>
      <c r="F53" s="10">
        <v>3020.41</v>
      </c>
      <c r="G53" s="10">
        <v>8972.27</v>
      </c>
      <c r="H53" s="10">
        <v>2769.83</v>
      </c>
      <c r="I53" s="10">
        <v>8968.11</v>
      </c>
      <c r="J53" s="10">
        <v>2927.75</v>
      </c>
      <c r="K53" s="10">
        <v>8846.15</v>
      </c>
      <c r="L53" s="10">
        <v>3645.93</v>
      </c>
      <c r="M53" s="10">
        <v>8774.07</v>
      </c>
      <c r="N53" s="10">
        <v>3387.62</v>
      </c>
      <c r="O53" s="10">
        <v>8731.11</v>
      </c>
      <c r="P53" s="10">
        <v>2979.66</v>
      </c>
      <c r="Q53" s="10">
        <v>8781.7000000000007</v>
      </c>
      <c r="R53" s="10">
        <v>3628.5</v>
      </c>
      <c r="S53" s="10">
        <v>8731.7999999999993</v>
      </c>
      <c r="T53" s="10">
        <v>1318.09</v>
      </c>
      <c r="U53" s="10">
        <v>10662.98</v>
      </c>
      <c r="V53" s="10">
        <v>3439.67</v>
      </c>
      <c r="W53" s="10">
        <v>9040.8799999999992</v>
      </c>
      <c r="X53" s="10">
        <v>3664.72</v>
      </c>
      <c r="Y53" s="10">
        <v>8516.9699999999993</v>
      </c>
      <c r="Z53" s="15">
        <f t="shared" si="1"/>
        <v>36622.839999999997</v>
      </c>
      <c r="AA53" s="15">
        <f t="shared" si="0"/>
        <v>108028.06000000001</v>
      </c>
    </row>
    <row r="54" spans="1:27" x14ac:dyDescent="0.25">
      <c r="A54" s="1" t="s">
        <v>51</v>
      </c>
      <c r="B54" s="25">
        <v>1565.52</v>
      </c>
      <c r="C54" s="25">
        <v>4528.76</v>
      </c>
      <c r="D54" s="10">
        <v>1539.02</v>
      </c>
      <c r="E54" s="10">
        <v>4522.5200000000004</v>
      </c>
      <c r="F54" s="10">
        <v>1605.46</v>
      </c>
      <c r="G54" s="10">
        <v>4558.55</v>
      </c>
      <c r="H54" s="10">
        <v>1472.27</v>
      </c>
      <c r="I54" s="10">
        <v>4534.3</v>
      </c>
      <c r="J54" s="10">
        <v>1556.21</v>
      </c>
      <c r="K54" s="10">
        <v>4279.28</v>
      </c>
      <c r="L54" s="10">
        <v>1937.95</v>
      </c>
      <c r="M54" s="10">
        <v>4296.6000000000004</v>
      </c>
      <c r="N54" s="10">
        <v>1800.65</v>
      </c>
      <c r="O54" s="10">
        <v>4306.3</v>
      </c>
      <c r="P54" s="10">
        <v>1583.8</v>
      </c>
      <c r="Q54" s="10">
        <v>4288.28</v>
      </c>
      <c r="R54" s="10">
        <v>1928.68</v>
      </c>
      <c r="S54" s="10">
        <v>4205.12</v>
      </c>
      <c r="T54" s="10">
        <v>2313.9299999999998</v>
      </c>
      <c r="U54" s="10">
        <v>3679.69</v>
      </c>
      <c r="V54" s="10">
        <v>1828.32</v>
      </c>
      <c r="W54" s="10">
        <v>4429.66</v>
      </c>
      <c r="X54" s="10">
        <v>1947.94</v>
      </c>
      <c r="Y54" s="10">
        <v>4106.03</v>
      </c>
      <c r="Z54" s="15">
        <f t="shared" si="1"/>
        <v>21079.749999999996</v>
      </c>
      <c r="AA54" s="15">
        <f t="shared" si="0"/>
        <v>51735.090000000011</v>
      </c>
    </row>
    <row r="55" spans="1:27" x14ac:dyDescent="0.25">
      <c r="A55" s="1" t="s">
        <v>52</v>
      </c>
      <c r="B55" s="25">
        <v>6464.23</v>
      </c>
      <c r="C55" s="25">
        <v>19634.080000000002</v>
      </c>
      <c r="D55" s="10">
        <v>6354.84</v>
      </c>
      <c r="E55" s="10">
        <v>19462.189999999999</v>
      </c>
      <c r="F55" s="10">
        <v>6629.19</v>
      </c>
      <c r="G55" s="10">
        <v>19473.990000000002</v>
      </c>
      <c r="H55" s="10">
        <v>6079.22</v>
      </c>
      <c r="I55" s="10">
        <v>19429.64</v>
      </c>
      <c r="J55" s="10">
        <v>6425.82</v>
      </c>
      <c r="K55" s="10">
        <v>18573.79</v>
      </c>
      <c r="L55" s="10">
        <v>8002.07</v>
      </c>
      <c r="M55" s="10">
        <v>18450.43</v>
      </c>
      <c r="N55" s="10">
        <v>7435.14</v>
      </c>
      <c r="O55" s="10">
        <v>18503.099999999999</v>
      </c>
      <c r="P55" s="10">
        <v>6539.75</v>
      </c>
      <c r="Q55" s="10">
        <v>18577.939999999999</v>
      </c>
      <c r="R55" s="10">
        <v>7963.81</v>
      </c>
      <c r="S55" s="10">
        <v>18525.97</v>
      </c>
      <c r="T55" s="10">
        <v>9115.0300000000007</v>
      </c>
      <c r="U55" s="10">
        <v>16634.84</v>
      </c>
      <c r="V55" s="10">
        <v>7549.38</v>
      </c>
      <c r="W55" s="10">
        <v>18810.099999999999</v>
      </c>
      <c r="X55" s="10">
        <v>8043.32</v>
      </c>
      <c r="Y55" s="10">
        <v>18251.54</v>
      </c>
      <c r="Z55" s="15">
        <f t="shared" si="1"/>
        <v>86601.799999999988</v>
      </c>
      <c r="AA55" s="15">
        <f t="shared" si="0"/>
        <v>224327.61000000002</v>
      </c>
    </row>
    <row r="56" spans="1:27" x14ac:dyDescent="0.25">
      <c r="A56" s="1" t="s">
        <v>53</v>
      </c>
      <c r="B56" s="25">
        <v>4706.3</v>
      </c>
      <c r="C56" s="25">
        <v>14088.69</v>
      </c>
      <c r="D56" s="10">
        <v>4626.66</v>
      </c>
      <c r="E56" s="10">
        <v>13990.98</v>
      </c>
      <c r="F56" s="10">
        <v>4826.3999999999996</v>
      </c>
      <c r="G56" s="10">
        <v>14135.12</v>
      </c>
      <c r="H56" s="10">
        <v>4425.99</v>
      </c>
      <c r="I56" s="10">
        <v>14077.6</v>
      </c>
      <c r="J56" s="10">
        <v>4678.34</v>
      </c>
      <c r="K56" s="10">
        <v>12850.99</v>
      </c>
      <c r="L56" s="10">
        <v>5825.93</v>
      </c>
      <c r="M56" s="10">
        <v>12824.66</v>
      </c>
      <c r="N56" s="10">
        <v>5413.17</v>
      </c>
      <c r="O56" s="10">
        <v>12668.04</v>
      </c>
      <c r="P56" s="10">
        <v>4761.29</v>
      </c>
      <c r="Q56" s="10">
        <v>12860</v>
      </c>
      <c r="R56" s="10">
        <v>5798.08</v>
      </c>
      <c r="S56" s="10">
        <v>12582.11</v>
      </c>
      <c r="T56" s="10">
        <v>7694.38</v>
      </c>
      <c r="U56" s="10">
        <v>10227.620000000001</v>
      </c>
      <c r="V56" s="10">
        <v>5496.35</v>
      </c>
      <c r="W56" s="10">
        <v>13017.31</v>
      </c>
      <c r="X56" s="10">
        <v>5855.96</v>
      </c>
      <c r="Y56" s="10">
        <v>12457.37</v>
      </c>
      <c r="Z56" s="15">
        <f t="shared" si="1"/>
        <v>64108.85</v>
      </c>
      <c r="AA56" s="15">
        <f t="shared" si="0"/>
        <v>155780.49000000002</v>
      </c>
    </row>
    <row r="57" spans="1:27" x14ac:dyDescent="0.25">
      <c r="A57" s="1" t="s">
        <v>54</v>
      </c>
      <c r="B57" s="25">
        <v>7571.14</v>
      </c>
      <c r="C57" s="25">
        <v>23300.05</v>
      </c>
      <c r="D57" s="10">
        <v>7443.02</v>
      </c>
      <c r="E57" s="10">
        <v>23100.16</v>
      </c>
      <c r="F57" s="10">
        <v>7764.34</v>
      </c>
      <c r="G57" s="10">
        <v>23492.01</v>
      </c>
      <c r="H57" s="10">
        <v>7120.2</v>
      </c>
      <c r="I57" s="10">
        <v>23261.200000000001</v>
      </c>
      <c r="J57" s="10">
        <v>7526.16</v>
      </c>
      <c r="K57" s="10">
        <v>22517.62</v>
      </c>
      <c r="L57" s="10">
        <v>9372.31</v>
      </c>
      <c r="M57" s="10">
        <v>22591.72</v>
      </c>
      <c r="N57" s="10">
        <v>8708.31</v>
      </c>
      <c r="O57" s="10">
        <v>22622.560000000001</v>
      </c>
      <c r="P57" s="10">
        <v>7659.6</v>
      </c>
      <c r="Q57" s="10">
        <v>22746.34</v>
      </c>
      <c r="R57" s="10">
        <v>9327.51</v>
      </c>
      <c r="S57" s="10">
        <v>22345.67</v>
      </c>
      <c r="T57" s="10">
        <v>7969.5</v>
      </c>
      <c r="U57" s="10">
        <v>22705.61</v>
      </c>
      <c r="V57" s="10">
        <v>8842.11</v>
      </c>
      <c r="W57" s="10">
        <v>23188.47</v>
      </c>
      <c r="X57" s="10">
        <v>9420.6200000000008</v>
      </c>
      <c r="Y57" s="10">
        <v>21650.01</v>
      </c>
      <c r="Z57" s="15">
        <f t="shared" si="1"/>
        <v>98724.819999999992</v>
      </c>
      <c r="AA57" s="15">
        <f t="shared" si="0"/>
        <v>273521.42</v>
      </c>
    </row>
    <row r="58" spans="1:27" x14ac:dyDescent="0.25">
      <c r="A58" s="1" t="s">
        <v>55</v>
      </c>
      <c r="B58" s="25">
        <v>1661.11</v>
      </c>
      <c r="C58" s="25">
        <v>5405.4</v>
      </c>
      <c r="D58" s="10">
        <v>1633</v>
      </c>
      <c r="E58" s="10">
        <v>5387.38</v>
      </c>
      <c r="F58" s="10">
        <v>1703.5</v>
      </c>
      <c r="G58" s="10">
        <v>5382.53</v>
      </c>
      <c r="H58" s="10">
        <v>1562.17</v>
      </c>
      <c r="I58" s="10">
        <v>5371.44</v>
      </c>
      <c r="J58" s="10">
        <v>1651.24</v>
      </c>
      <c r="K58" s="10">
        <v>5082.46</v>
      </c>
      <c r="L58" s="10">
        <v>2056.29</v>
      </c>
      <c r="M58" s="10">
        <v>5037.42</v>
      </c>
      <c r="N58" s="10">
        <v>1910.61</v>
      </c>
      <c r="O58" s="10">
        <v>5024.9399999999996</v>
      </c>
      <c r="P58" s="10">
        <v>1680.52</v>
      </c>
      <c r="Q58" s="10">
        <v>4996.53</v>
      </c>
      <c r="R58" s="10">
        <v>2046.46</v>
      </c>
      <c r="S58" s="10">
        <v>5020.79</v>
      </c>
      <c r="T58" s="10">
        <v>3410.95</v>
      </c>
      <c r="U58" s="10">
        <v>3496.33</v>
      </c>
      <c r="V58" s="10">
        <v>1939.96</v>
      </c>
      <c r="W58" s="10">
        <v>5085.93</v>
      </c>
      <c r="X58" s="10">
        <v>2066.89</v>
      </c>
      <c r="Y58" s="10">
        <v>5053.3599999999997</v>
      </c>
      <c r="Z58" s="15">
        <f t="shared" si="1"/>
        <v>23322.7</v>
      </c>
      <c r="AA58" s="15">
        <f t="shared" si="0"/>
        <v>60344.51</v>
      </c>
    </row>
    <row r="59" spans="1:27" x14ac:dyDescent="0.25">
      <c r="A59" s="1" t="s">
        <v>56</v>
      </c>
      <c r="B59" s="25">
        <v>5478.82</v>
      </c>
      <c r="C59" s="25">
        <v>17334.009999999998</v>
      </c>
      <c r="D59" s="10">
        <v>5386.1</v>
      </c>
      <c r="E59" s="10">
        <v>16987.5</v>
      </c>
      <c r="F59" s="10">
        <v>5618.63</v>
      </c>
      <c r="G59" s="10">
        <v>17320.150000000001</v>
      </c>
      <c r="H59" s="10">
        <v>5152.5</v>
      </c>
      <c r="I59" s="10">
        <v>16900.88</v>
      </c>
      <c r="J59" s="10">
        <v>5446.27</v>
      </c>
      <c r="K59" s="10">
        <v>16209.96</v>
      </c>
      <c r="L59" s="10">
        <v>6782.23</v>
      </c>
      <c r="M59" s="10">
        <v>16248.08</v>
      </c>
      <c r="N59" s="10">
        <v>6301.72</v>
      </c>
      <c r="O59" s="10">
        <v>16015.23</v>
      </c>
      <c r="P59" s="10">
        <v>5542.83</v>
      </c>
      <c r="Q59" s="10">
        <v>16198.88</v>
      </c>
      <c r="R59" s="10">
        <v>6749.8</v>
      </c>
      <c r="S59" s="10">
        <v>15991.67</v>
      </c>
      <c r="T59" s="10">
        <v>7631.32</v>
      </c>
      <c r="U59" s="10">
        <v>14302.48</v>
      </c>
      <c r="V59" s="10">
        <v>6398.55</v>
      </c>
      <c r="W59" s="10">
        <v>16502.41</v>
      </c>
      <c r="X59" s="10">
        <v>6817.19</v>
      </c>
      <c r="Y59" s="10">
        <v>15604.28</v>
      </c>
      <c r="Z59" s="15">
        <f t="shared" si="1"/>
        <v>73305.960000000006</v>
      </c>
      <c r="AA59" s="15">
        <f t="shared" si="0"/>
        <v>195615.53000000003</v>
      </c>
    </row>
    <row r="60" spans="1:27" x14ac:dyDescent="0.25">
      <c r="A60" s="1" t="s">
        <v>57</v>
      </c>
      <c r="B60" s="25">
        <v>4062.2</v>
      </c>
      <c r="C60" s="25">
        <v>13096.31</v>
      </c>
      <c r="D60" s="10">
        <v>3993.45</v>
      </c>
      <c r="E60" s="10">
        <v>13118.49</v>
      </c>
      <c r="F60" s="10">
        <v>4165.8599999999997</v>
      </c>
      <c r="G60" s="10">
        <v>13126.11</v>
      </c>
      <c r="H60" s="10">
        <v>3820.25</v>
      </c>
      <c r="I60" s="10">
        <v>13172.54</v>
      </c>
      <c r="J60" s="10">
        <v>4038.06</v>
      </c>
      <c r="K60" s="10">
        <v>12959.79</v>
      </c>
      <c r="L60" s="10">
        <v>5028.59</v>
      </c>
      <c r="M60" s="10">
        <v>12839.9</v>
      </c>
      <c r="N60" s="10">
        <v>4672.33</v>
      </c>
      <c r="O60" s="10">
        <v>12919.6</v>
      </c>
      <c r="P60" s="10">
        <v>4109.66</v>
      </c>
      <c r="Q60" s="10">
        <v>12954.25</v>
      </c>
      <c r="R60" s="10">
        <v>5004.55</v>
      </c>
      <c r="S60" s="10">
        <v>12778.23</v>
      </c>
      <c r="T60" s="10">
        <v>2501.04</v>
      </c>
      <c r="U60" s="10">
        <v>14761.51</v>
      </c>
      <c r="V60" s="10">
        <v>4744.12</v>
      </c>
      <c r="W60" s="10">
        <v>13219.67</v>
      </c>
      <c r="X60" s="10">
        <v>5054.51</v>
      </c>
      <c r="Y60" s="10">
        <v>12479.54</v>
      </c>
      <c r="Z60" s="15">
        <f t="shared" si="1"/>
        <v>51194.62</v>
      </c>
      <c r="AA60" s="15">
        <f t="shared" si="0"/>
        <v>157425.94000000003</v>
      </c>
    </row>
    <row r="61" spans="1:27" x14ac:dyDescent="0.25">
      <c r="A61" s="1" t="s">
        <v>58</v>
      </c>
      <c r="B61" s="25">
        <v>3427.45</v>
      </c>
      <c r="C61" s="25">
        <v>10159.379999999999</v>
      </c>
      <c r="D61" s="10">
        <v>3369.45</v>
      </c>
      <c r="E61" s="10">
        <v>10142.06</v>
      </c>
      <c r="F61" s="10">
        <v>3514.91</v>
      </c>
      <c r="G61" s="10">
        <v>10121.27</v>
      </c>
      <c r="H61" s="10">
        <v>3223.31</v>
      </c>
      <c r="I61" s="10">
        <v>10079.69</v>
      </c>
      <c r="J61" s="10">
        <v>3407.08</v>
      </c>
      <c r="K61" s="10">
        <v>9937.6200000000008</v>
      </c>
      <c r="L61" s="10">
        <v>4242.84</v>
      </c>
      <c r="M61" s="10">
        <v>9906.44</v>
      </c>
      <c r="N61" s="10">
        <v>3942.24</v>
      </c>
      <c r="O61" s="10">
        <v>9742.19</v>
      </c>
      <c r="P61" s="10">
        <v>3467.49</v>
      </c>
      <c r="Q61" s="10">
        <v>9866.93</v>
      </c>
      <c r="R61" s="10">
        <v>4222.55</v>
      </c>
      <c r="S61" s="10">
        <v>9842.68</v>
      </c>
      <c r="T61" s="10">
        <v>1208.5899999999999</v>
      </c>
      <c r="U61" s="10">
        <v>12349.04</v>
      </c>
      <c r="V61" s="10">
        <v>4002.81</v>
      </c>
      <c r="W61" s="10">
        <v>10319.459999999999</v>
      </c>
      <c r="X61" s="10">
        <v>4264.71</v>
      </c>
      <c r="Y61" s="10">
        <v>9591.1200000000008</v>
      </c>
      <c r="Z61" s="15">
        <f t="shared" si="1"/>
        <v>42293.429999999993</v>
      </c>
      <c r="AA61" s="15">
        <f t="shared" si="0"/>
        <v>122057.88</v>
      </c>
    </row>
    <row r="62" spans="1:27" x14ac:dyDescent="0.25">
      <c r="A62" s="1" t="s">
        <v>59</v>
      </c>
      <c r="B62" s="25">
        <v>1115.05</v>
      </c>
      <c r="C62" s="25">
        <v>2543.31</v>
      </c>
      <c r="D62" s="10">
        <v>1096.18</v>
      </c>
      <c r="E62" s="10">
        <v>2517.67</v>
      </c>
      <c r="F62" s="10">
        <v>1143.5</v>
      </c>
      <c r="G62" s="10">
        <v>2503.81</v>
      </c>
      <c r="H62" s="10">
        <v>1048.6300000000001</v>
      </c>
      <c r="I62" s="10">
        <v>2497.5700000000002</v>
      </c>
      <c r="J62" s="10">
        <v>1108.42</v>
      </c>
      <c r="K62" s="10">
        <v>2243.9299999999998</v>
      </c>
      <c r="L62" s="10">
        <v>1380.32</v>
      </c>
      <c r="M62" s="10">
        <v>2228.69</v>
      </c>
      <c r="N62" s="10">
        <v>1282.52</v>
      </c>
      <c r="O62" s="10">
        <v>2228</v>
      </c>
      <c r="P62" s="10">
        <v>1128.07</v>
      </c>
      <c r="Q62" s="10">
        <v>2214.14</v>
      </c>
      <c r="R62" s="10">
        <v>1373.72</v>
      </c>
      <c r="S62" s="10">
        <v>2205.8200000000002</v>
      </c>
      <c r="T62" s="10">
        <v>1554.4</v>
      </c>
      <c r="U62" s="10">
        <v>1893.31</v>
      </c>
      <c r="V62" s="10">
        <v>1302.23</v>
      </c>
      <c r="W62" s="10">
        <v>2244.63</v>
      </c>
      <c r="X62" s="10">
        <v>1387.43</v>
      </c>
      <c r="Y62" s="10">
        <v>2137.91</v>
      </c>
      <c r="Z62" s="15">
        <f t="shared" si="1"/>
        <v>14920.47</v>
      </c>
      <c r="AA62" s="15">
        <f t="shared" si="0"/>
        <v>27458.79</v>
      </c>
    </row>
    <row r="63" spans="1:27" x14ac:dyDescent="0.25">
      <c r="A63" s="1" t="s">
        <v>60</v>
      </c>
      <c r="B63" s="25">
        <v>19203.41</v>
      </c>
      <c r="C63" s="25">
        <v>74038.039999999994</v>
      </c>
      <c r="D63" s="10">
        <v>18878.419999999998</v>
      </c>
      <c r="E63" s="10">
        <v>73701.759999999995</v>
      </c>
      <c r="F63" s="10">
        <v>19693.43</v>
      </c>
      <c r="G63" s="10">
        <v>74205.05</v>
      </c>
      <c r="H63" s="10">
        <v>18059.63</v>
      </c>
      <c r="I63" s="10">
        <v>73685.3</v>
      </c>
      <c r="J63" s="10">
        <v>19089.3</v>
      </c>
      <c r="K63" s="10">
        <v>72935.48</v>
      </c>
      <c r="L63" s="10">
        <v>23771.87</v>
      </c>
      <c r="M63" s="10">
        <v>72310.39</v>
      </c>
      <c r="N63" s="10">
        <v>22087.69</v>
      </c>
      <c r="O63" s="10">
        <v>72200.210000000006</v>
      </c>
      <c r="P63" s="10">
        <v>19427.75</v>
      </c>
      <c r="Q63" s="10">
        <v>73130.899999999994</v>
      </c>
      <c r="R63" s="10">
        <v>23658.23</v>
      </c>
      <c r="S63" s="10">
        <v>72310.39</v>
      </c>
      <c r="T63" s="10">
        <v>22473.99</v>
      </c>
      <c r="U63" s="10">
        <v>71226.95</v>
      </c>
      <c r="V63" s="10">
        <v>22427.07</v>
      </c>
      <c r="W63" s="10">
        <v>74473.25</v>
      </c>
      <c r="X63" s="10">
        <v>23894.41</v>
      </c>
      <c r="Y63" s="10">
        <v>70907.070000000007</v>
      </c>
      <c r="Z63" s="15">
        <f t="shared" si="1"/>
        <v>252665.2</v>
      </c>
      <c r="AA63" s="15">
        <f>SUM(C63,E63,G63,I63,K63,M63,O63,Q63,S63,U63,W63,Y63)</f>
        <v>875124.79</v>
      </c>
    </row>
    <row r="64" spans="1:27" x14ac:dyDescent="0.25">
      <c r="A64" s="1" t="s">
        <v>61</v>
      </c>
      <c r="B64" s="25">
        <v>3832.63</v>
      </c>
      <c r="C64" s="25">
        <v>10162.85</v>
      </c>
      <c r="D64" s="10">
        <v>3767.77</v>
      </c>
      <c r="E64" s="10">
        <v>10149.959999999999</v>
      </c>
      <c r="F64" s="10">
        <v>3930.43</v>
      </c>
      <c r="G64" s="10">
        <v>10056.120000000001</v>
      </c>
      <c r="H64" s="10">
        <v>3604.35</v>
      </c>
      <c r="I64" s="10">
        <v>9977.81</v>
      </c>
      <c r="J64" s="10">
        <v>3809.85</v>
      </c>
      <c r="K64" s="10">
        <v>9847.5300000000007</v>
      </c>
      <c r="L64" s="10">
        <v>4744.3999999999996</v>
      </c>
      <c r="M64" s="10">
        <v>9779.6200000000008</v>
      </c>
      <c r="N64" s="10">
        <v>4408.2700000000004</v>
      </c>
      <c r="O64" s="10">
        <v>9711.01</v>
      </c>
      <c r="P64" s="10">
        <v>3877.4</v>
      </c>
      <c r="Q64" s="10">
        <v>9812.8799999999992</v>
      </c>
      <c r="R64" s="10">
        <v>4721.72</v>
      </c>
      <c r="S64" s="10">
        <v>9638.24</v>
      </c>
      <c r="T64" s="10">
        <v>1413.03</v>
      </c>
      <c r="U64" s="10">
        <v>12396.28</v>
      </c>
      <c r="V64" s="10">
        <v>4476.01</v>
      </c>
      <c r="W64" s="10">
        <v>10252.24</v>
      </c>
      <c r="X64" s="10">
        <v>4768.8599999999997</v>
      </c>
      <c r="Y64" s="10">
        <v>9256.4</v>
      </c>
      <c r="Z64" s="15">
        <f t="shared" si="1"/>
        <v>47354.720000000001</v>
      </c>
      <c r="AA64" s="15">
        <f t="shared" si="1"/>
        <v>121040.94</v>
      </c>
    </row>
    <row r="65" spans="1:27" x14ac:dyDescent="0.25">
      <c r="A65" s="1" t="s">
        <v>62</v>
      </c>
      <c r="B65" s="25">
        <v>666.62</v>
      </c>
      <c r="C65" s="25">
        <v>2027.03</v>
      </c>
      <c r="D65" s="10">
        <v>655.33000000000004</v>
      </c>
      <c r="E65" s="10">
        <v>1953.56</v>
      </c>
      <c r="F65" s="10">
        <v>683.63</v>
      </c>
      <c r="G65" s="10">
        <v>1995.15</v>
      </c>
      <c r="H65" s="10">
        <v>626.91</v>
      </c>
      <c r="I65" s="10">
        <v>1977.82</v>
      </c>
      <c r="J65" s="10">
        <v>662.65</v>
      </c>
      <c r="K65" s="10">
        <v>1786.55</v>
      </c>
      <c r="L65" s="10">
        <v>825.2</v>
      </c>
      <c r="M65" s="10">
        <v>1747.05</v>
      </c>
      <c r="N65" s="10">
        <v>766.74</v>
      </c>
      <c r="O65" s="10">
        <v>1735.97</v>
      </c>
      <c r="P65" s="10">
        <v>674.4</v>
      </c>
      <c r="Q65" s="10">
        <v>1751.21</v>
      </c>
      <c r="R65" s="10">
        <v>821.26</v>
      </c>
      <c r="S65" s="10">
        <v>1749.83</v>
      </c>
      <c r="T65" s="10">
        <v>1370.06</v>
      </c>
      <c r="U65" s="10">
        <v>1128.6600000000001</v>
      </c>
      <c r="V65" s="10">
        <v>778.52</v>
      </c>
      <c r="W65" s="10">
        <v>1810.81</v>
      </c>
      <c r="X65" s="10">
        <v>829.45</v>
      </c>
      <c r="Y65" s="10">
        <v>1731.81</v>
      </c>
      <c r="Z65" s="15">
        <f t="shared" si="1"/>
        <v>9360.77</v>
      </c>
      <c r="AA65" s="15">
        <f t="shared" si="1"/>
        <v>21395.45</v>
      </c>
    </row>
    <row r="66" spans="1:27" x14ac:dyDescent="0.25">
      <c r="A66" s="1" t="s">
        <v>63</v>
      </c>
      <c r="B66" s="25">
        <v>3729.44</v>
      </c>
      <c r="C66" s="25">
        <v>11853.07</v>
      </c>
      <c r="D66" s="10">
        <v>3666.32</v>
      </c>
      <c r="E66" s="10">
        <v>11762.98</v>
      </c>
      <c r="F66" s="10">
        <v>3824.6</v>
      </c>
      <c r="G66" s="10">
        <v>11730.41</v>
      </c>
      <c r="H66" s="10">
        <v>3507.31</v>
      </c>
      <c r="I66" s="10">
        <v>11695.76</v>
      </c>
      <c r="J66" s="10">
        <v>3707.27</v>
      </c>
      <c r="K66" s="10">
        <v>11205.12</v>
      </c>
      <c r="L66" s="10">
        <v>4616.66</v>
      </c>
      <c r="M66" s="10">
        <v>11119.88</v>
      </c>
      <c r="N66" s="10">
        <v>4289.58</v>
      </c>
      <c r="O66" s="10">
        <v>11071.37</v>
      </c>
      <c r="P66" s="10">
        <v>3773</v>
      </c>
      <c r="Q66" s="10">
        <v>11120.57</v>
      </c>
      <c r="R66" s="10">
        <v>4594.59</v>
      </c>
      <c r="S66" s="10">
        <v>11045.03</v>
      </c>
      <c r="T66" s="10">
        <v>4786.55</v>
      </c>
      <c r="U66" s="10">
        <v>10471.879999999999</v>
      </c>
      <c r="V66" s="10">
        <v>4355.49</v>
      </c>
      <c r="W66" s="10">
        <v>11338.87</v>
      </c>
      <c r="X66" s="10">
        <v>4640.46</v>
      </c>
      <c r="Y66" s="10">
        <v>10905.05</v>
      </c>
      <c r="Z66" s="15">
        <f t="shared" si="1"/>
        <v>49491.270000000004</v>
      </c>
      <c r="AA66" s="15">
        <f t="shared" si="1"/>
        <v>135319.99</v>
      </c>
    </row>
    <row r="67" spans="1:27" x14ac:dyDescent="0.25">
      <c r="A67" s="1" t="s">
        <v>64</v>
      </c>
      <c r="B67" s="25">
        <v>2236.1999999999998</v>
      </c>
      <c r="C67" s="25">
        <v>5133.74</v>
      </c>
      <c r="D67" s="10">
        <v>2198.35</v>
      </c>
      <c r="E67" s="10">
        <v>5121.95</v>
      </c>
      <c r="F67" s="10">
        <v>2293.2600000000002</v>
      </c>
      <c r="G67" s="10">
        <v>5158</v>
      </c>
      <c r="H67" s="10">
        <v>2103.0100000000002</v>
      </c>
      <c r="I67" s="10">
        <v>5137.8999999999996</v>
      </c>
      <c r="J67" s="10">
        <v>2222.91</v>
      </c>
      <c r="K67" s="10">
        <v>5004.8500000000004</v>
      </c>
      <c r="L67" s="10">
        <v>2768.18</v>
      </c>
      <c r="M67" s="10">
        <v>4978.51</v>
      </c>
      <c r="N67" s="10">
        <v>2572.06</v>
      </c>
      <c r="O67" s="10">
        <v>4950.1000000000004</v>
      </c>
      <c r="P67" s="10">
        <v>2262.3200000000002</v>
      </c>
      <c r="Q67" s="10">
        <v>4913.37</v>
      </c>
      <c r="R67" s="10">
        <v>2754.95</v>
      </c>
      <c r="S67" s="10">
        <v>4932.08</v>
      </c>
      <c r="T67" s="10">
        <v>1388.08</v>
      </c>
      <c r="U67" s="10">
        <v>6036.83</v>
      </c>
      <c r="V67" s="10">
        <v>2611.58</v>
      </c>
      <c r="W67" s="10">
        <v>5089.3900000000003</v>
      </c>
      <c r="X67" s="10">
        <v>2782.45</v>
      </c>
      <c r="Y67" s="10">
        <v>4894.66</v>
      </c>
      <c r="Z67" s="15">
        <f t="shared" si="1"/>
        <v>28193.350000000002</v>
      </c>
      <c r="AA67" s="15">
        <f t="shared" si="1"/>
        <v>61351.380000000005</v>
      </c>
    </row>
    <row r="68" spans="1:27" x14ac:dyDescent="0.25">
      <c r="A68" s="1" t="s">
        <v>65</v>
      </c>
      <c r="B68" s="25">
        <v>2411.8000000000002</v>
      </c>
      <c r="C68" s="25">
        <v>7916.83</v>
      </c>
      <c r="D68" s="10">
        <v>2370.98</v>
      </c>
      <c r="E68" s="10">
        <v>7896.42</v>
      </c>
      <c r="F68" s="10">
        <v>2473.34</v>
      </c>
      <c r="G68" s="10">
        <v>7890.98</v>
      </c>
      <c r="H68" s="10">
        <v>2268.15</v>
      </c>
      <c r="I68" s="10">
        <v>7848.1</v>
      </c>
      <c r="J68" s="10">
        <v>2397.4699999999998</v>
      </c>
      <c r="K68" s="10">
        <v>7357.5</v>
      </c>
      <c r="L68" s="10">
        <v>2985.56</v>
      </c>
      <c r="M68" s="10">
        <v>7320.4</v>
      </c>
      <c r="N68" s="10">
        <v>2774.04</v>
      </c>
      <c r="O68" s="10">
        <v>7305.73</v>
      </c>
      <c r="P68" s="10">
        <v>2439.98</v>
      </c>
      <c r="Q68" s="10">
        <v>7119.19</v>
      </c>
      <c r="R68" s="10">
        <v>2971.29</v>
      </c>
      <c r="S68" s="10">
        <v>7421.01</v>
      </c>
      <c r="T68" s="10">
        <v>5116.42</v>
      </c>
      <c r="U68" s="10">
        <v>4901.38</v>
      </c>
      <c r="V68" s="10">
        <v>2816.67</v>
      </c>
      <c r="W68" s="10">
        <v>7267.49</v>
      </c>
      <c r="X68" s="10">
        <v>3000.95</v>
      </c>
      <c r="Y68" s="10">
        <v>7458.74</v>
      </c>
      <c r="Z68" s="15">
        <f t="shared" ref="Z68:AA84" si="2">SUM(B68,D68,F68,H68,J68,L68,N68,P68,R68,T68,V68,X68)</f>
        <v>34026.649999999994</v>
      </c>
      <c r="AA68" s="15">
        <f t="shared" si="2"/>
        <v>87703.770000000019</v>
      </c>
    </row>
    <row r="69" spans="1:27" x14ac:dyDescent="0.25">
      <c r="A69" s="1" t="s">
        <v>66</v>
      </c>
      <c r="B69" s="25">
        <v>3993.45</v>
      </c>
      <c r="C69" s="25">
        <v>10316.69</v>
      </c>
      <c r="D69" s="10">
        <v>3925.87</v>
      </c>
      <c r="E69" s="10">
        <v>10117.799999999999</v>
      </c>
      <c r="F69" s="10">
        <v>4095.35</v>
      </c>
      <c r="G69" s="10">
        <v>10134.43</v>
      </c>
      <c r="H69" s="10">
        <v>3755.6</v>
      </c>
      <c r="I69" s="10">
        <v>10027.709999999999</v>
      </c>
      <c r="J69" s="10">
        <v>3969.72</v>
      </c>
      <c r="K69" s="10">
        <v>9049.89</v>
      </c>
      <c r="L69" s="10">
        <v>4943.49</v>
      </c>
      <c r="M69" s="10">
        <v>8954.25</v>
      </c>
      <c r="N69" s="10">
        <v>4593.25</v>
      </c>
      <c r="O69" s="10">
        <v>8970.19</v>
      </c>
      <c r="P69" s="10">
        <v>4040.1</v>
      </c>
      <c r="Q69" s="10">
        <v>8894.66</v>
      </c>
      <c r="R69" s="10">
        <v>4919.8500000000004</v>
      </c>
      <c r="S69" s="10">
        <v>8830.2099999999991</v>
      </c>
      <c r="T69" s="10">
        <v>6457.37</v>
      </c>
      <c r="U69" s="10">
        <v>6866.71</v>
      </c>
      <c r="V69" s="10">
        <v>4663.83</v>
      </c>
      <c r="W69" s="10">
        <v>8977.1200000000008</v>
      </c>
      <c r="X69" s="10">
        <v>4968.97</v>
      </c>
      <c r="Y69" s="10">
        <v>8763.68</v>
      </c>
      <c r="Z69" s="15">
        <f t="shared" si="2"/>
        <v>54326.850000000006</v>
      </c>
      <c r="AA69" s="15">
        <f t="shared" si="2"/>
        <v>109903.34</v>
      </c>
    </row>
    <row r="70" spans="1:27" x14ac:dyDescent="0.25">
      <c r="A70" s="1" t="s">
        <v>67</v>
      </c>
      <c r="B70" s="25">
        <v>2085.27</v>
      </c>
      <c r="C70" s="25">
        <v>4020.79</v>
      </c>
      <c r="D70" s="10">
        <v>2049.98</v>
      </c>
      <c r="E70" s="10">
        <v>4002.08</v>
      </c>
      <c r="F70" s="10">
        <v>2138.48</v>
      </c>
      <c r="G70" s="10">
        <v>4002.77</v>
      </c>
      <c r="H70" s="10">
        <v>1961.07</v>
      </c>
      <c r="I70" s="10">
        <v>3997.22</v>
      </c>
      <c r="J70" s="10">
        <v>2072.88</v>
      </c>
      <c r="K70" s="10">
        <v>3627.16</v>
      </c>
      <c r="L70" s="10">
        <v>2581.36</v>
      </c>
      <c r="M70" s="10">
        <v>3609.84</v>
      </c>
      <c r="N70" s="10">
        <v>2398.4699999999998</v>
      </c>
      <c r="O70" s="10">
        <v>3566.18</v>
      </c>
      <c r="P70" s="10">
        <v>2109.63</v>
      </c>
      <c r="Q70" s="10">
        <v>3556.48</v>
      </c>
      <c r="R70" s="10">
        <v>2569.02</v>
      </c>
      <c r="S70" s="10">
        <v>3584.2</v>
      </c>
      <c r="T70" s="10">
        <v>2724.18</v>
      </c>
      <c r="U70" s="10">
        <v>3230.52</v>
      </c>
      <c r="V70" s="10">
        <v>2435.33</v>
      </c>
      <c r="W70" s="10">
        <v>3651.42</v>
      </c>
      <c r="X70" s="10">
        <v>2594.66</v>
      </c>
      <c r="Y70" s="10">
        <v>3584.89</v>
      </c>
      <c r="Z70" s="15">
        <f t="shared" si="2"/>
        <v>27720.329999999998</v>
      </c>
      <c r="AA70" s="15">
        <f t="shared" si="2"/>
        <v>44433.549999999988</v>
      </c>
    </row>
    <row r="71" spans="1:27" x14ac:dyDescent="0.25">
      <c r="A71" s="1" t="s">
        <v>68</v>
      </c>
      <c r="B71" s="25">
        <v>3916.97</v>
      </c>
      <c r="C71" s="25">
        <v>10992.37</v>
      </c>
      <c r="D71" s="10">
        <v>3850.68</v>
      </c>
      <c r="E71" s="10">
        <v>10945.23</v>
      </c>
      <c r="F71" s="10">
        <v>4016.92</v>
      </c>
      <c r="G71" s="10">
        <v>11038.8</v>
      </c>
      <c r="H71" s="10">
        <v>3683.67</v>
      </c>
      <c r="I71" s="10">
        <v>11122.65</v>
      </c>
      <c r="J71" s="10">
        <v>3893.7</v>
      </c>
      <c r="K71" s="10">
        <v>10774.76</v>
      </c>
      <c r="L71" s="10">
        <v>4848.8100000000004</v>
      </c>
      <c r="M71" s="10">
        <v>10768.53</v>
      </c>
      <c r="N71" s="10">
        <v>4505.29</v>
      </c>
      <c r="O71" s="10">
        <v>10649.33</v>
      </c>
      <c r="P71" s="10">
        <v>3962.73</v>
      </c>
      <c r="Q71" s="10">
        <v>11133.74</v>
      </c>
      <c r="R71" s="10">
        <v>4825.63</v>
      </c>
      <c r="S71" s="10">
        <v>10483.700000000001</v>
      </c>
      <c r="T71" s="10">
        <v>1274.43</v>
      </c>
      <c r="U71" s="10">
        <v>13604.79</v>
      </c>
      <c r="V71" s="10">
        <v>4574.51</v>
      </c>
      <c r="W71" s="10">
        <v>11510.73</v>
      </c>
      <c r="X71" s="10">
        <v>4873.8100000000004</v>
      </c>
      <c r="Y71" s="10">
        <v>10090.08</v>
      </c>
      <c r="Z71" s="15">
        <f t="shared" si="2"/>
        <v>48227.15</v>
      </c>
      <c r="AA71" s="15">
        <f t="shared" si="2"/>
        <v>133114.71</v>
      </c>
    </row>
    <row r="72" spans="1:27" x14ac:dyDescent="0.25">
      <c r="A72" s="1" t="s">
        <v>69</v>
      </c>
      <c r="B72" s="25">
        <v>3014.68</v>
      </c>
      <c r="C72" s="25">
        <v>8781.7000000000007</v>
      </c>
      <c r="D72" s="10">
        <v>2963.66</v>
      </c>
      <c r="E72" s="10">
        <v>8826.74</v>
      </c>
      <c r="F72" s="10">
        <v>3091.61</v>
      </c>
      <c r="G72" s="10">
        <v>8790.7099999999991</v>
      </c>
      <c r="H72" s="10">
        <v>2835.12</v>
      </c>
      <c r="I72" s="10">
        <v>8803.18</v>
      </c>
      <c r="J72" s="10">
        <v>2996.77</v>
      </c>
      <c r="K72" s="10">
        <v>8659.0400000000009</v>
      </c>
      <c r="L72" s="10">
        <v>3731.87</v>
      </c>
      <c r="M72" s="10">
        <v>8586.27</v>
      </c>
      <c r="N72" s="10">
        <v>3467.48</v>
      </c>
      <c r="O72" s="10">
        <v>8580.73</v>
      </c>
      <c r="P72" s="10">
        <v>3049.9</v>
      </c>
      <c r="Q72" s="10">
        <v>8613.2999999999993</v>
      </c>
      <c r="R72" s="10">
        <v>3714.03</v>
      </c>
      <c r="S72" s="10">
        <v>8455.99</v>
      </c>
      <c r="T72" s="10">
        <v>919.61</v>
      </c>
      <c r="U72" s="10">
        <v>10882.19</v>
      </c>
      <c r="V72" s="10">
        <v>3520.75</v>
      </c>
      <c r="W72" s="10">
        <v>8803.8700000000008</v>
      </c>
      <c r="X72" s="10">
        <v>3751.11</v>
      </c>
      <c r="Y72" s="10">
        <v>8257.7900000000009</v>
      </c>
      <c r="Z72" s="15">
        <f t="shared" si="2"/>
        <v>37056.589999999997</v>
      </c>
      <c r="AA72" s="15">
        <f t="shared" si="2"/>
        <v>106041.51000000001</v>
      </c>
    </row>
    <row r="73" spans="1:27" x14ac:dyDescent="0.25">
      <c r="A73" s="1" t="s">
        <v>70</v>
      </c>
      <c r="B73" s="25">
        <v>2656.83</v>
      </c>
      <c r="C73" s="25">
        <v>7810.8</v>
      </c>
      <c r="D73" s="10">
        <v>2611.87</v>
      </c>
      <c r="E73" s="10">
        <v>7865.54</v>
      </c>
      <c r="F73" s="10">
        <v>2724.63</v>
      </c>
      <c r="G73" s="10">
        <v>7765.76</v>
      </c>
      <c r="H73" s="10">
        <v>2498.59</v>
      </c>
      <c r="I73" s="10">
        <v>7783.78</v>
      </c>
      <c r="J73" s="10">
        <v>2641.04</v>
      </c>
      <c r="K73" s="10">
        <v>7714.48</v>
      </c>
      <c r="L73" s="10">
        <v>3288.89</v>
      </c>
      <c r="M73" s="10">
        <v>7713.78</v>
      </c>
      <c r="N73" s="10">
        <v>3055.88</v>
      </c>
      <c r="O73" s="10">
        <v>7602.21</v>
      </c>
      <c r="P73" s="10">
        <v>2687.87</v>
      </c>
      <c r="Q73" s="10">
        <v>7789.32</v>
      </c>
      <c r="R73" s="10">
        <v>3273.16</v>
      </c>
      <c r="S73" s="10">
        <v>7634.09</v>
      </c>
      <c r="T73" s="10">
        <v>410.95</v>
      </c>
      <c r="U73" s="10">
        <v>10128.040000000001</v>
      </c>
      <c r="V73" s="10">
        <v>3102.83</v>
      </c>
      <c r="W73" s="10">
        <v>8223.14</v>
      </c>
      <c r="X73" s="10">
        <v>3305.84</v>
      </c>
      <c r="Y73" s="10">
        <v>7251.55</v>
      </c>
      <c r="Z73" s="15">
        <f t="shared" si="2"/>
        <v>32258.38</v>
      </c>
      <c r="AA73" s="15">
        <f t="shared" si="2"/>
        <v>95282.489999999991</v>
      </c>
    </row>
    <row r="74" spans="1:27" x14ac:dyDescent="0.25">
      <c r="A74" s="1" t="s">
        <v>71</v>
      </c>
      <c r="B74" s="25">
        <v>1461.51</v>
      </c>
      <c r="C74" s="25">
        <v>3562.78</v>
      </c>
      <c r="D74" s="10">
        <v>1436.77</v>
      </c>
      <c r="E74" s="10">
        <v>3509.42</v>
      </c>
      <c r="F74" s="10">
        <v>1498.8</v>
      </c>
      <c r="G74" s="10">
        <v>3516.35</v>
      </c>
      <c r="H74" s="10">
        <v>1374.46</v>
      </c>
      <c r="I74" s="10">
        <v>3528.83</v>
      </c>
      <c r="J74" s="10">
        <v>1452.82</v>
      </c>
      <c r="K74" s="10">
        <v>3337.55</v>
      </c>
      <c r="L74" s="10">
        <v>1809.2</v>
      </c>
      <c r="M74" s="10">
        <v>3293.31</v>
      </c>
      <c r="N74" s="10">
        <v>1681.02</v>
      </c>
      <c r="O74" s="10">
        <v>3248.89</v>
      </c>
      <c r="P74" s="10">
        <v>1478.58</v>
      </c>
      <c r="Q74" s="10">
        <v>3334.82</v>
      </c>
      <c r="R74" s="10">
        <v>1800.55</v>
      </c>
      <c r="S74" s="10">
        <v>3176.82</v>
      </c>
      <c r="T74" s="10">
        <v>836.55</v>
      </c>
      <c r="U74" s="10">
        <v>3883.25</v>
      </c>
      <c r="V74" s="10">
        <v>1706.85</v>
      </c>
      <c r="W74" s="10">
        <v>3572.52</v>
      </c>
      <c r="X74" s="10">
        <v>1818.52</v>
      </c>
      <c r="Y74" s="10">
        <v>3035.44</v>
      </c>
      <c r="Z74" s="15">
        <f t="shared" si="2"/>
        <v>18355.629999999997</v>
      </c>
      <c r="AA74" s="15">
        <f t="shared" si="2"/>
        <v>40999.980000000003</v>
      </c>
    </row>
    <row r="75" spans="1:27" x14ac:dyDescent="0.25">
      <c r="A75" s="1" t="s">
        <v>72</v>
      </c>
      <c r="B75" s="25">
        <v>3679.4</v>
      </c>
      <c r="C75" s="25">
        <v>12395.69</v>
      </c>
      <c r="D75" s="10">
        <v>3617.13</v>
      </c>
      <c r="E75" s="10">
        <v>12453.9</v>
      </c>
      <c r="F75" s="10">
        <v>3773.29</v>
      </c>
      <c r="G75" s="10">
        <v>12361.04</v>
      </c>
      <c r="H75" s="10">
        <v>3460.25</v>
      </c>
      <c r="I75" s="10">
        <v>12419.95</v>
      </c>
      <c r="J75" s="10">
        <v>3657.53</v>
      </c>
      <c r="K75" s="10">
        <v>12270.95</v>
      </c>
      <c r="L75" s="10">
        <v>4554.72</v>
      </c>
      <c r="M75" s="10">
        <v>12159.38</v>
      </c>
      <c r="N75" s="10">
        <v>4232.03</v>
      </c>
      <c r="O75" s="10">
        <v>12173.24</v>
      </c>
      <c r="P75" s="10">
        <v>3722.38</v>
      </c>
      <c r="Q75" s="10">
        <v>12577.95</v>
      </c>
      <c r="R75" s="10">
        <v>4532.95</v>
      </c>
      <c r="S75" s="10">
        <v>11803.87</v>
      </c>
      <c r="T75" s="10">
        <v>1896.74</v>
      </c>
      <c r="U75" s="10">
        <v>14202.03</v>
      </c>
      <c r="V75" s="10">
        <v>4297.0600000000004</v>
      </c>
      <c r="W75" s="10">
        <v>12597.35</v>
      </c>
      <c r="X75" s="10">
        <v>4578.2</v>
      </c>
      <c r="Y75" s="10">
        <v>11817.04</v>
      </c>
      <c r="Z75" s="15">
        <f t="shared" si="2"/>
        <v>46001.679999999993</v>
      </c>
      <c r="AA75" s="15">
        <f t="shared" si="2"/>
        <v>149232.39000000001</v>
      </c>
    </row>
    <row r="76" spans="1:27" x14ac:dyDescent="0.25">
      <c r="A76" s="1" t="s">
        <v>73</v>
      </c>
      <c r="B76" s="25">
        <v>2094.08</v>
      </c>
      <c r="C76" s="25">
        <v>6141.37</v>
      </c>
      <c r="D76" s="10">
        <v>2058.65</v>
      </c>
      <c r="E76" s="10">
        <v>6125.43</v>
      </c>
      <c r="F76" s="10">
        <v>2147.52</v>
      </c>
      <c r="G76" s="10">
        <v>6094.24</v>
      </c>
      <c r="H76" s="10">
        <v>1969.36</v>
      </c>
      <c r="I76" s="10">
        <v>6099.79</v>
      </c>
      <c r="J76" s="10">
        <v>2081.64</v>
      </c>
      <c r="K76" s="10">
        <v>5851.69</v>
      </c>
      <c r="L76" s="10">
        <v>2592.27</v>
      </c>
      <c r="M76" s="10">
        <v>5830.21</v>
      </c>
      <c r="N76" s="10">
        <v>2408.61</v>
      </c>
      <c r="O76" s="10">
        <v>5781.01</v>
      </c>
      <c r="P76" s="10">
        <v>2118.5500000000002</v>
      </c>
      <c r="Q76" s="10">
        <v>5810.81</v>
      </c>
      <c r="R76" s="10">
        <v>2579.87</v>
      </c>
      <c r="S76" s="10">
        <v>5753.98</v>
      </c>
      <c r="T76" s="10">
        <v>3220.37</v>
      </c>
      <c r="U76" s="10">
        <v>4853.88</v>
      </c>
      <c r="V76" s="10">
        <v>2445.62</v>
      </c>
      <c r="W76" s="10">
        <v>5995.14</v>
      </c>
      <c r="X76" s="10">
        <v>2605.63</v>
      </c>
      <c r="Y76" s="10">
        <v>5623.7</v>
      </c>
      <c r="Z76" s="15">
        <f t="shared" si="2"/>
        <v>28322.17</v>
      </c>
      <c r="AA76" s="15">
        <f t="shared" si="2"/>
        <v>69961.25</v>
      </c>
    </row>
    <row r="77" spans="1:27" x14ac:dyDescent="0.25">
      <c r="A77" s="1" t="s">
        <v>74</v>
      </c>
      <c r="B77" s="25">
        <v>6613.67</v>
      </c>
      <c r="C77" s="25">
        <v>23296.58</v>
      </c>
      <c r="D77" s="10">
        <v>6501.74</v>
      </c>
      <c r="E77" s="10">
        <v>23123.95</v>
      </c>
      <c r="F77" s="10">
        <v>6782.43</v>
      </c>
      <c r="G77" s="10">
        <v>23005.52</v>
      </c>
      <c r="H77" s="10">
        <v>6219.75</v>
      </c>
      <c r="I77" s="10">
        <v>23054.720000000001</v>
      </c>
      <c r="J77" s="10">
        <v>6574.37</v>
      </c>
      <c r="K77" s="10">
        <v>21406.080000000002</v>
      </c>
      <c r="L77" s="10">
        <v>8187.05</v>
      </c>
      <c r="M77" s="10">
        <v>22446.27</v>
      </c>
      <c r="N77" s="10">
        <v>7607.02</v>
      </c>
      <c r="O77" s="10">
        <v>23316.68</v>
      </c>
      <c r="P77" s="10">
        <v>6690.93</v>
      </c>
      <c r="Q77" s="10">
        <v>21231.439999999999</v>
      </c>
      <c r="R77" s="10">
        <v>8147.91</v>
      </c>
      <c r="S77" s="10">
        <v>22221.74</v>
      </c>
      <c r="T77" s="10">
        <v>4574.49</v>
      </c>
      <c r="U77" s="10">
        <v>24964.74</v>
      </c>
      <c r="V77" s="10">
        <v>7723.9</v>
      </c>
      <c r="W77" s="10">
        <v>23079.67</v>
      </c>
      <c r="X77" s="10">
        <v>8229.25</v>
      </c>
      <c r="Y77" s="10">
        <v>21580.02</v>
      </c>
      <c r="Z77" s="15">
        <f t="shared" si="2"/>
        <v>83852.509999999995</v>
      </c>
      <c r="AA77" s="15">
        <f t="shared" si="2"/>
        <v>272727.40999999997</v>
      </c>
    </row>
    <row r="78" spans="1:27" x14ac:dyDescent="0.25">
      <c r="A78" s="1" t="s">
        <v>75</v>
      </c>
      <c r="B78" s="25">
        <v>6934.23</v>
      </c>
      <c r="C78" s="25">
        <v>21008.99</v>
      </c>
      <c r="D78" s="10">
        <v>6816.88</v>
      </c>
      <c r="E78" s="10">
        <v>19914.05</v>
      </c>
      <c r="F78" s="10">
        <v>7111.17</v>
      </c>
      <c r="G78" s="10">
        <v>20397.07</v>
      </c>
      <c r="H78" s="10">
        <v>6521.22</v>
      </c>
      <c r="I78" s="10">
        <v>20142.740000000002</v>
      </c>
      <c r="J78" s="10">
        <v>6893.02</v>
      </c>
      <c r="K78" s="10">
        <v>18255.009999999998</v>
      </c>
      <c r="L78" s="10">
        <v>8583.8700000000008</v>
      </c>
      <c r="M78" s="10">
        <v>17726.939999999999</v>
      </c>
      <c r="N78" s="10">
        <v>7975.72</v>
      </c>
      <c r="O78" s="10">
        <v>17520.43</v>
      </c>
      <c r="P78" s="10">
        <v>7015.24</v>
      </c>
      <c r="Q78" s="10">
        <v>17683.28</v>
      </c>
      <c r="R78" s="10">
        <v>8542.84</v>
      </c>
      <c r="S78" s="10">
        <v>17502.41</v>
      </c>
      <c r="T78" s="10">
        <v>11228.68</v>
      </c>
      <c r="U78" s="10">
        <v>14089.38</v>
      </c>
      <c r="V78" s="10">
        <v>8098.27</v>
      </c>
      <c r="W78" s="10">
        <v>17953.55</v>
      </c>
      <c r="X78" s="10">
        <v>8628.1200000000008</v>
      </c>
      <c r="Y78" s="10">
        <v>17264.71</v>
      </c>
      <c r="Z78" s="15">
        <f t="shared" si="2"/>
        <v>94349.26</v>
      </c>
      <c r="AA78" s="15">
        <f t="shared" si="2"/>
        <v>219458.56</v>
      </c>
    </row>
    <row r="79" spans="1:27" x14ac:dyDescent="0.25">
      <c r="A79" s="1" t="s">
        <v>76</v>
      </c>
      <c r="B79" s="25">
        <v>2813.32</v>
      </c>
      <c r="C79" s="25">
        <v>10074.83</v>
      </c>
      <c r="D79" s="10">
        <v>2765.7</v>
      </c>
      <c r="E79" s="10">
        <v>10039.27</v>
      </c>
      <c r="F79" s="10">
        <v>2885.1</v>
      </c>
      <c r="G79" s="10">
        <v>10044.89</v>
      </c>
      <c r="H79" s="10">
        <v>2645.75</v>
      </c>
      <c r="I79" s="10">
        <v>10028.36</v>
      </c>
      <c r="J79" s="10">
        <v>2796.6</v>
      </c>
      <c r="K79" s="10">
        <v>8940.3700000000008</v>
      </c>
      <c r="L79" s="10">
        <v>3482.6</v>
      </c>
      <c r="M79" s="10">
        <v>8900</v>
      </c>
      <c r="N79" s="10">
        <v>3235.86</v>
      </c>
      <c r="O79" s="10">
        <v>8831.86</v>
      </c>
      <c r="P79" s="10">
        <v>2846.18</v>
      </c>
      <c r="Q79" s="10">
        <v>8743.58</v>
      </c>
      <c r="R79" s="10">
        <v>3465.95</v>
      </c>
      <c r="S79" s="10">
        <v>8884.84</v>
      </c>
      <c r="T79" s="10">
        <v>6736.65</v>
      </c>
      <c r="U79" s="10">
        <v>5343.66</v>
      </c>
      <c r="V79" s="10">
        <v>3285.58</v>
      </c>
      <c r="W79" s="10">
        <v>8859.31</v>
      </c>
      <c r="X79" s="10">
        <v>3500.55</v>
      </c>
      <c r="Y79" s="10">
        <v>8970.8799999999992</v>
      </c>
      <c r="Z79" s="15">
        <f t="shared" si="2"/>
        <v>40459.840000000004</v>
      </c>
      <c r="AA79" s="15">
        <f t="shared" si="2"/>
        <v>107661.85</v>
      </c>
    </row>
    <row r="80" spans="1:27" x14ac:dyDescent="0.25">
      <c r="A80" s="1" t="s">
        <v>77</v>
      </c>
      <c r="B80" s="25">
        <v>1390.32</v>
      </c>
      <c r="C80" s="25">
        <v>4695.7700000000004</v>
      </c>
      <c r="D80" s="10">
        <v>1366.79</v>
      </c>
      <c r="E80" s="10">
        <v>4690.22</v>
      </c>
      <c r="F80" s="10">
        <v>1425.79</v>
      </c>
      <c r="G80" s="10">
        <v>4686.07</v>
      </c>
      <c r="H80" s="10">
        <v>1307.51</v>
      </c>
      <c r="I80" s="10">
        <v>4668.74</v>
      </c>
      <c r="J80" s="10">
        <v>1382.06</v>
      </c>
      <c r="K80" s="10">
        <v>4433.8100000000004</v>
      </c>
      <c r="L80" s="10">
        <v>1721.07</v>
      </c>
      <c r="M80" s="10">
        <v>4410.95</v>
      </c>
      <c r="N80" s="10">
        <v>1599.14</v>
      </c>
      <c r="O80" s="10">
        <v>4388.7700000000004</v>
      </c>
      <c r="P80" s="10">
        <v>1406.56</v>
      </c>
      <c r="Q80" s="10">
        <v>4393.62</v>
      </c>
      <c r="R80" s="10">
        <v>1712.84</v>
      </c>
      <c r="S80" s="10">
        <v>4404.0200000000004</v>
      </c>
      <c r="T80" s="10">
        <v>2921</v>
      </c>
      <c r="U80" s="10">
        <v>3061.89</v>
      </c>
      <c r="V80" s="10">
        <v>1623.71</v>
      </c>
      <c r="W80" s="10">
        <v>4470.54</v>
      </c>
      <c r="X80" s="10">
        <v>1729.94</v>
      </c>
      <c r="Y80" s="10">
        <v>4417.18</v>
      </c>
      <c r="Z80" s="15">
        <f t="shared" si="2"/>
        <v>19586.729999999996</v>
      </c>
      <c r="AA80" s="15">
        <f t="shared" si="2"/>
        <v>52721.58</v>
      </c>
    </row>
    <row r="81" spans="1:27" x14ac:dyDescent="0.25">
      <c r="A81" s="1" t="s">
        <v>78</v>
      </c>
      <c r="B81" s="25">
        <v>1339.47</v>
      </c>
      <c r="C81" s="25">
        <v>3173.94</v>
      </c>
      <c r="D81" s="10">
        <v>1316.8</v>
      </c>
      <c r="E81" s="10">
        <v>3419.27</v>
      </c>
      <c r="F81" s="10">
        <v>1373.65</v>
      </c>
      <c r="G81" s="10">
        <v>3392.24</v>
      </c>
      <c r="H81" s="10">
        <v>1259.69</v>
      </c>
      <c r="I81" s="10">
        <v>3092.86</v>
      </c>
      <c r="J81" s="10">
        <v>1331.51</v>
      </c>
      <c r="K81" s="10">
        <v>2789.33</v>
      </c>
      <c r="L81" s="10">
        <v>1658.12</v>
      </c>
      <c r="M81" s="10">
        <v>2787.94</v>
      </c>
      <c r="N81" s="10">
        <v>1540.65</v>
      </c>
      <c r="O81" s="10">
        <v>2796.26</v>
      </c>
      <c r="P81" s="10">
        <v>1355.12</v>
      </c>
      <c r="Q81" s="10">
        <v>2801.11</v>
      </c>
      <c r="R81" s="10">
        <v>1650.2</v>
      </c>
      <c r="S81" s="10">
        <v>2806.65</v>
      </c>
      <c r="T81" s="10">
        <v>677.75</v>
      </c>
      <c r="U81" s="10">
        <v>3614.4</v>
      </c>
      <c r="V81" s="10">
        <v>1564.32</v>
      </c>
      <c r="W81" s="10">
        <v>2928.62</v>
      </c>
      <c r="X81" s="10">
        <v>1666.67</v>
      </c>
      <c r="Y81" s="10">
        <v>2753.29</v>
      </c>
      <c r="Z81" s="15">
        <f t="shared" si="2"/>
        <v>16733.950000000004</v>
      </c>
      <c r="AA81" s="15">
        <f t="shared" si="2"/>
        <v>36355.910000000011</v>
      </c>
    </row>
    <row r="82" spans="1:27" x14ac:dyDescent="0.25">
      <c r="A82" s="1" t="s">
        <v>79</v>
      </c>
      <c r="B82" s="25">
        <v>2603.27</v>
      </c>
      <c r="C82" s="25">
        <v>8640.32</v>
      </c>
      <c r="D82" s="10">
        <v>2559.21</v>
      </c>
      <c r="E82" s="10">
        <v>8536.3700000000008</v>
      </c>
      <c r="F82" s="10">
        <v>2669.7</v>
      </c>
      <c r="G82" s="10">
        <v>8553.7000000000007</v>
      </c>
      <c r="H82" s="10">
        <v>2448.21</v>
      </c>
      <c r="I82" s="10">
        <v>8552.31</v>
      </c>
      <c r="J82" s="10">
        <v>2587.8000000000002</v>
      </c>
      <c r="K82" s="10">
        <v>7834.37</v>
      </c>
      <c r="L82" s="10">
        <v>3222.58</v>
      </c>
      <c r="M82" s="10">
        <v>7826.74</v>
      </c>
      <c r="N82" s="10">
        <v>2994.27</v>
      </c>
      <c r="O82" s="10">
        <v>7756.06</v>
      </c>
      <c r="P82" s="10">
        <v>2633.68</v>
      </c>
      <c r="Q82" s="10">
        <v>7749.13</v>
      </c>
      <c r="R82" s="10">
        <v>3207.18</v>
      </c>
      <c r="S82" s="10">
        <v>7740.12</v>
      </c>
      <c r="T82" s="10">
        <v>6093.55</v>
      </c>
      <c r="U82" s="10">
        <v>4576.97</v>
      </c>
      <c r="V82" s="10">
        <v>3040.28</v>
      </c>
      <c r="W82" s="10">
        <v>7801.79</v>
      </c>
      <c r="X82" s="10">
        <v>3239.19</v>
      </c>
      <c r="Y82" s="10">
        <v>7703.39</v>
      </c>
      <c r="Z82" s="15">
        <f t="shared" si="2"/>
        <v>37298.92</v>
      </c>
      <c r="AA82" s="15">
        <f t="shared" si="2"/>
        <v>93271.26999999999</v>
      </c>
    </row>
    <row r="83" spans="1:27" x14ac:dyDescent="0.25">
      <c r="A83" s="1" t="s">
        <v>80</v>
      </c>
      <c r="B83" s="25">
        <v>1719.15</v>
      </c>
      <c r="C83" s="25">
        <v>5433.12</v>
      </c>
      <c r="D83" s="10">
        <v>1690.06</v>
      </c>
      <c r="E83" s="10">
        <v>5416.49</v>
      </c>
      <c r="F83" s="10">
        <v>1763.02</v>
      </c>
      <c r="G83" s="10">
        <v>5424.8</v>
      </c>
      <c r="H83" s="10">
        <v>1616.76</v>
      </c>
      <c r="I83" s="10">
        <v>5416.49</v>
      </c>
      <c r="J83" s="10">
        <v>1708.93</v>
      </c>
      <c r="K83" s="10">
        <v>5152.46</v>
      </c>
      <c r="L83" s="10">
        <v>2128.13</v>
      </c>
      <c r="M83" s="10">
        <v>5134.4399999999996</v>
      </c>
      <c r="N83" s="10">
        <v>1977.36</v>
      </c>
      <c r="O83" s="10">
        <v>5095.63</v>
      </c>
      <c r="P83" s="10">
        <v>1739.23</v>
      </c>
      <c r="Q83" s="10">
        <v>5109.49</v>
      </c>
      <c r="R83" s="10">
        <v>2117.96</v>
      </c>
      <c r="S83" s="10">
        <v>5072.07</v>
      </c>
      <c r="T83" s="10">
        <v>2643.1</v>
      </c>
      <c r="U83" s="10">
        <v>4324.8599999999997</v>
      </c>
      <c r="V83" s="10">
        <v>2007.74</v>
      </c>
      <c r="W83" s="10">
        <v>5187.8</v>
      </c>
      <c r="X83" s="10">
        <v>2139.1</v>
      </c>
      <c r="Y83" s="10">
        <v>5015.24</v>
      </c>
      <c r="Z83" s="15">
        <f t="shared" si="2"/>
        <v>23250.539999999997</v>
      </c>
      <c r="AA83" s="15">
        <f t="shared" si="2"/>
        <v>61782.89</v>
      </c>
    </row>
    <row r="84" spans="1:27" x14ac:dyDescent="0.25">
      <c r="A84" s="1" t="s">
        <v>81</v>
      </c>
      <c r="B84" s="25">
        <v>3805.64</v>
      </c>
      <c r="C84" s="25">
        <v>11633.39</v>
      </c>
      <c r="D84" s="10">
        <v>3741.24</v>
      </c>
      <c r="E84" s="10">
        <v>11534.03</v>
      </c>
      <c r="F84" s="10">
        <v>3902.75</v>
      </c>
      <c r="G84" s="10">
        <v>11548.85</v>
      </c>
      <c r="H84" s="10">
        <v>3578.97</v>
      </c>
      <c r="I84" s="10">
        <v>11482.32</v>
      </c>
      <c r="J84" s="10">
        <v>3783.03</v>
      </c>
      <c r="K84" s="10">
        <v>9780.31</v>
      </c>
      <c r="L84" s="10">
        <v>4711</v>
      </c>
      <c r="M84" s="10">
        <v>9752.59</v>
      </c>
      <c r="N84" s="10">
        <v>4377.24</v>
      </c>
      <c r="O84" s="10">
        <v>9692.2999999999993</v>
      </c>
      <c r="P84" s="10">
        <v>3850.1</v>
      </c>
      <c r="Q84" s="10">
        <v>9678.44</v>
      </c>
      <c r="R84" s="10">
        <v>4688.4799999999996</v>
      </c>
      <c r="S84" s="10">
        <v>9663.89</v>
      </c>
      <c r="T84" s="10">
        <v>7379.76</v>
      </c>
      <c r="U84" s="10">
        <v>6573.4</v>
      </c>
      <c r="V84" s="10">
        <v>4444.49</v>
      </c>
      <c r="W84" s="10">
        <v>9835.06</v>
      </c>
      <c r="X84" s="10">
        <v>4735.28</v>
      </c>
      <c r="Y84" s="10">
        <v>9573.1</v>
      </c>
      <c r="Z84" s="15">
        <f t="shared" si="2"/>
        <v>52997.979999999996</v>
      </c>
      <c r="AA84" s="4">
        <f t="shared" si="2"/>
        <v>120747.68</v>
      </c>
    </row>
    <row r="85" spans="1:27" x14ac:dyDescent="0.25">
      <c r="B85" s="5">
        <f>SUM(B3:B84)</f>
        <v>402368.4800000001</v>
      </c>
      <c r="C85" s="5">
        <f t="shared" ref="C85:AA85" si="3">SUM(C3:C84)</f>
        <v>1321227.6700000009</v>
      </c>
      <c r="D85" s="5">
        <f t="shared" si="3"/>
        <v>395559.05999999988</v>
      </c>
      <c r="E85" s="5">
        <f t="shared" si="3"/>
        <v>1311486.6100000001</v>
      </c>
      <c r="F85" s="5">
        <f t="shared" si="3"/>
        <v>412635.91999999993</v>
      </c>
      <c r="G85" s="5">
        <f t="shared" si="3"/>
        <v>1316886.4900000005</v>
      </c>
      <c r="H85" s="5">
        <f t="shared" si="3"/>
        <v>378402.95999999996</v>
      </c>
      <c r="I85" s="5">
        <f t="shared" si="3"/>
        <v>1311953.05</v>
      </c>
      <c r="J85" s="5">
        <f t="shared" si="3"/>
        <v>399977.47000000003</v>
      </c>
      <c r="K85" s="5">
        <f t="shared" si="3"/>
        <v>1263889.6500000006</v>
      </c>
      <c r="L85" s="5">
        <f t="shared" si="3"/>
        <v>498091.39999999991</v>
      </c>
      <c r="M85" s="5">
        <f t="shared" si="3"/>
        <v>1259016.9699999997</v>
      </c>
      <c r="N85" s="5">
        <f t="shared" si="3"/>
        <v>462802.73999999993</v>
      </c>
      <c r="O85" s="5">
        <f t="shared" si="3"/>
        <v>1253368.69</v>
      </c>
      <c r="P85" s="5">
        <f t="shared" si="3"/>
        <v>407069.1399999999</v>
      </c>
      <c r="Q85" s="5">
        <f t="shared" si="3"/>
        <v>1259470.3700000001</v>
      </c>
      <c r="R85" s="5">
        <f t="shared" si="3"/>
        <v>495710.19</v>
      </c>
      <c r="S85" s="5">
        <f t="shared" si="3"/>
        <v>1252444.2800000003</v>
      </c>
      <c r="T85" s="5">
        <f t="shared" si="3"/>
        <v>455360.19999999995</v>
      </c>
      <c r="U85" s="5">
        <f t="shared" si="3"/>
        <v>1235073.1899999992</v>
      </c>
      <c r="V85" s="5">
        <f t="shared" si="3"/>
        <v>469913.77</v>
      </c>
      <c r="W85" s="5">
        <f t="shared" si="3"/>
        <v>1294834.6400000006</v>
      </c>
      <c r="X85" s="5">
        <f t="shared" si="3"/>
        <v>500658.86000000004</v>
      </c>
      <c r="Y85" s="5">
        <f t="shared" si="3"/>
        <v>1219240.9599999997</v>
      </c>
      <c r="Z85" s="5">
        <f t="shared" si="3"/>
        <v>5278550.1899999985</v>
      </c>
      <c r="AA85" s="5">
        <f t="shared" si="3"/>
        <v>15298892.57</v>
      </c>
    </row>
    <row r="86" spans="1:27" x14ac:dyDescent="0.25">
      <c r="B86" s="163">
        <f>SUM(B85:C85)</f>
        <v>1723596.1500000008</v>
      </c>
      <c r="C86" s="163"/>
      <c r="D86" s="163">
        <f>SUM(D85:E85)</f>
        <v>1707045.67</v>
      </c>
      <c r="E86" s="163"/>
      <c r="F86" s="163">
        <f>SUM(F85:G85)</f>
        <v>1729522.4100000004</v>
      </c>
      <c r="G86" s="163"/>
      <c r="H86" s="163">
        <f>SUM(H85:I85)</f>
        <v>1690356.01</v>
      </c>
      <c r="I86" s="163"/>
      <c r="J86" s="163">
        <f>SUM(J85:K85)</f>
        <v>1663867.1200000006</v>
      </c>
      <c r="K86" s="163"/>
      <c r="L86" s="163">
        <f>SUM(L85:M85)</f>
        <v>1757108.3699999996</v>
      </c>
      <c r="M86" s="163"/>
      <c r="N86" s="163">
        <f>SUM(N85:O85)</f>
        <v>1716171.43</v>
      </c>
      <c r="O86" s="163"/>
      <c r="P86" s="163">
        <f>SUM(P85:Q85)</f>
        <v>1666539.51</v>
      </c>
      <c r="Q86" s="163"/>
      <c r="R86" s="163">
        <f>SUM(R85:S85)</f>
        <v>1748154.4700000002</v>
      </c>
      <c r="S86" s="163"/>
      <c r="T86" s="163">
        <f>SUM(T85:U85)</f>
        <v>1690433.3899999992</v>
      </c>
      <c r="U86" s="163"/>
      <c r="V86" s="163">
        <f>SUM(V85:W85)</f>
        <v>1764748.4100000006</v>
      </c>
      <c r="W86" s="163"/>
      <c r="X86" s="163">
        <f>SUM(X85:Y85)</f>
        <v>1719899.8199999998</v>
      </c>
      <c r="Y86" s="163"/>
      <c r="Z86" s="163">
        <f>SUM(Z85:AA85)</f>
        <v>20577442.759999998</v>
      </c>
      <c r="AA86" s="163"/>
    </row>
    <row r="87" spans="1:27" x14ac:dyDescent="0.25">
      <c r="E87" s="26"/>
      <c r="F87" s="26"/>
      <c r="G87" s="26"/>
      <c r="H87" s="26"/>
      <c r="N87" s="26"/>
      <c r="O87" s="26"/>
      <c r="P87" s="26"/>
      <c r="Q87" s="26"/>
      <c r="R87" s="26"/>
      <c r="S87" s="26"/>
      <c r="T87" s="26"/>
    </row>
    <row r="88" spans="1:27" x14ac:dyDescent="0.25">
      <c r="E88" s="26"/>
      <c r="F88" s="26"/>
      <c r="G88" s="26"/>
      <c r="H88" s="26"/>
    </row>
  </sheetData>
  <mergeCells count="26">
    <mergeCell ref="B1:C1"/>
    <mergeCell ref="D1:E1"/>
    <mergeCell ref="F1:G1"/>
    <mergeCell ref="H1:I1"/>
    <mergeCell ref="J1:K1"/>
    <mergeCell ref="L86:M86"/>
    <mergeCell ref="N86:O86"/>
    <mergeCell ref="P86:Q86"/>
    <mergeCell ref="R86:S86"/>
    <mergeCell ref="N1:O1"/>
    <mergeCell ref="P1:Q1"/>
    <mergeCell ref="R1:S1"/>
    <mergeCell ref="L1:M1"/>
    <mergeCell ref="B86:C86"/>
    <mergeCell ref="D86:E86"/>
    <mergeCell ref="F86:G86"/>
    <mergeCell ref="H86:I86"/>
    <mergeCell ref="J86:K86"/>
    <mergeCell ref="T86:U86"/>
    <mergeCell ref="V86:W86"/>
    <mergeCell ref="X86:Y86"/>
    <mergeCell ref="Z86:AA86"/>
    <mergeCell ref="Z1:AA1"/>
    <mergeCell ref="T1:U1"/>
    <mergeCell ref="V1:W1"/>
    <mergeCell ref="X1:Y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88"/>
  <sheetViews>
    <sheetView workbookViewId="0">
      <pane xSplit="1" ySplit="2" topLeftCell="M72" activePane="bottomRight" state="frozen"/>
      <selection pane="topRight" activeCell="B1" sqref="B1"/>
      <selection pane="bottomLeft" activeCell="A3" sqref="A3"/>
      <selection pane="bottomRight" activeCell="S99" sqref="S99"/>
    </sheetView>
  </sheetViews>
  <sheetFormatPr defaultRowHeight="15" x14ac:dyDescent="0.25"/>
  <cols>
    <col min="1" max="1" width="14.28515625" style="1" bestFit="1" customWidth="1"/>
    <col min="2" max="25" width="13.5703125" style="1" customWidth="1"/>
    <col min="26" max="27" width="14" style="1" customWidth="1"/>
    <col min="28" max="16384" width="9.140625" style="1"/>
  </cols>
  <sheetData>
    <row r="1" spans="1:27" s="16" customFormat="1" x14ac:dyDescent="0.25">
      <c r="A1" s="16" t="s">
        <v>113</v>
      </c>
      <c r="B1" s="162" t="s">
        <v>101</v>
      </c>
      <c r="C1" s="162"/>
      <c r="D1" s="162" t="s">
        <v>102</v>
      </c>
      <c r="E1" s="162"/>
      <c r="F1" s="162" t="s">
        <v>103</v>
      </c>
      <c r="G1" s="162"/>
      <c r="H1" s="162" t="s">
        <v>104</v>
      </c>
      <c r="I1" s="162"/>
      <c r="J1" s="162" t="s">
        <v>105</v>
      </c>
      <c r="K1" s="162"/>
      <c r="L1" s="162" t="s">
        <v>106</v>
      </c>
      <c r="M1" s="162"/>
      <c r="N1" s="162" t="s">
        <v>95</v>
      </c>
      <c r="O1" s="162"/>
      <c r="P1" s="162" t="s">
        <v>96</v>
      </c>
      <c r="Q1" s="162"/>
      <c r="R1" s="162" t="s">
        <v>97</v>
      </c>
      <c r="S1" s="162"/>
      <c r="T1" s="162" t="s">
        <v>98</v>
      </c>
      <c r="U1" s="162"/>
      <c r="V1" s="162" t="s">
        <v>99</v>
      </c>
      <c r="W1" s="162"/>
      <c r="X1" s="162" t="s">
        <v>100</v>
      </c>
      <c r="Y1" s="162"/>
      <c r="Z1" s="162" t="s">
        <v>94</v>
      </c>
      <c r="AA1" s="162"/>
    </row>
    <row r="2" spans="1:27" x14ac:dyDescent="0.25">
      <c r="A2" s="16"/>
      <c r="B2" s="16" t="s">
        <v>83</v>
      </c>
      <c r="C2" s="16" t="s">
        <v>82</v>
      </c>
      <c r="D2" s="16" t="s">
        <v>83</v>
      </c>
      <c r="E2" s="16" t="s">
        <v>82</v>
      </c>
      <c r="F2" s="16" t="s">
        <v>83</v>
      </c>
      <c r="G2" s="16" t="s">
        <v>82</v>
      </c>
      <c r="H2" s="16" t="s">
        <v>83</v>
      </c>
      <c r="I2" s="16" t="s">
        <v>82</v>
      </c>
      <c r="J2" s="16" t="s">
        <v>83</v>
      </c>
      <c r="K2" s="16" t="s">
        <v>82</v>
      </c>
      <c r="L2" s="16" t="s">
        <v>83</v>
      </c>
      <c r="M2" s="16" t="s">
        <v>82</v>
      </c>
      <c r="N2" s="16" t="s">
        <v>83</v>
      </c>
      <c r="O2" s="16" t="s">
        <v>82</v>
      </c>
      <c r="P2" s="16" t="s">
        <v>83</v>
      </c>
      <c r="Q2" s="16" t="s">
        <v>82</v>
      </c>
      <c r="R2" s="16" t="s">
        <v>83</v>
      </c>
      <c r="S2" s="16" t="s">
        <v>82</v>
      </c>
      <c r="T2" s="16" t="s">
        <v>83</v>
      </c>
      <c r="U2" s="16" t="s">
        <v>82</v>
      </c>
      <c r="V2" s="16" t="s">
        <v>83</v>
      </c>
      <c r="W2" s="16" t="s">
        <v>82</v>
      </c>
      <c r="X2" s="16" t="s">
        <v>83</v>
      </c>
      <c r="Y2" s="16" t="s">
        <v>82</v>
      </c>
      <c r="Z2" s="16" t="s">
        <v>83</v>
      </c>
      <c r="AA2" s="16" t="s">
        <v>82</v>
      </c>
    </row>
    <row r="3" spans="1:27" x14ac:dyDescent="0.25">
      <c r="A3" s="1" t="s">
        <v>0</v>
      </c>
      <c r="B3" s="10">
        <v>3611.4157913838753</v>
      </c>
      <c r="C3" s="10">
        <v>13923.756000000001</v>
      </c>
      <c r="D3" s="10">
        <v>3790.36</v>
      </c>
      <c r="E3" s="10">
        <v>13868.32</v>
      </c>
      <c r="F3" s="10">
        <v>3820.88</v>
      </c>
      <c r="G3" s="10">
        <v>14268.18</v>
      </c>
      <c r="H3" s="10">
        <v>4392.07</v>
      </c>
      <c r="I3" s="10">
        <v>13743.71</v>
      </c>
      <c r="J3" s="10">
        <v>3879.73</v>
      </c>
      <c r="K3" s="10">
        <v>13714.47</v>
      </c>
      <c r="L3" s="10">
        <v>4019.2288020000005</v>
      </c>
      <c r="M3" s="10">
        <v>13853.762999999999</v>
      </c>
      <c r="N3" s="10">
        <v>4163.79</v>
      </c>
      <c r="O3" s="10">
        <v>13227.98</v>
      </c>
      <c r="P3" s="10">
        <v>3965.56</v>
      </c>
      <c r="Q3" s="10">
        <v>14064.44</v>
      </c>
      <c r="R3" s="10">
        <v>4705.18</v>
      </c>
      <c r="S3" s="10">
        <v>13459.45</v>
      </c>
      <c r="T3" s="33"/>
      <c r="U3" s="10">
        <v>13450.44</v>
      </c>
      <c r="V3" s="10">
        <v>9088.35</v>
      </c>
      <c r="W3" s="10">
        <v>14155.91</v>
      </c>
      <c r="X3" s="27">
        <v>4729.84</v>
      </c>
      <c r="Y3" s="27">
        <v>13731.8</v>
      </c>
      <c r="Z3" s="15">
        <f>SUM(B3,D3,F3,H3,J3,L3,N3,P3,R3,T3,V3,X3)</f>
        <v>50166.404593383879</v>
      </c>
      <c r="AA3" s="15">
        <f t="shared" ref="AA3:AA62" si="0">SUM(C3,E3,G3,I3,K3,M3,O3,Q3,S3,U3,W3,Y3)</f>
        <v>165462.21899999998</v>
      </c>
    </row>
    <row r="4" spans="1:27" x14ac:dyDescent="0.25">
      <c r="A4" s="1" t="s">
        <v>1</v>
      </c>
      <c r="B4" s="10">
        <v>4143.6738700595188</v>
      </c>
      <c r="C4" s="10">
        <v>14728.329</v>
      </c>
      <c r="D4" s="10">
        <v>4348.99</v>
      </c>
      <c r="E4" s="10">
        <v>14735.26</v>
      </c>
      <c r="F4" s="10">
        <v>4384.01</v>
      </c>
      <c r="G4" s="10">
        <v>14936.23</v>
      </c>
      <c r="H4" s="10">
        <v>5039.38</v>
      </c>
      <c r="I4" s="10">
        <v>14570.44</v>
      </c>
      <c r="J4" s="10">
        <v>4451.53</v>
      </c>
      <c r="K4" s="10">
        <v>14730.41</v>
      </c>
      <c r="L4" s="10">
        <v>4611.5913290000008</v>
      </c>
      <c r="M4" s="10">
        <v>14866.236000000001</v>
      </c>
      <c r="N4" s="10">
        <v>4777.46</v>
      </c>
      <c r="O4" s="10">
        <v>14365.89</v>
      </c>
      <c r="P4" s="10">
        <v>4550.01</v>
      </c>
      <c r="Q4" s="10">
        <v>14967.41</v>
      </c>
      <c r="R4" s="10">
        <v>5398.64</v>
      </c>
      <c r="S4" s="10">
        <v>14426.87</v>
      </c>
      <c r="T4" s="33"/>
      <c r="U4" s="10">
        <v>14368.3</v>
      </c>
      <c r="V4" s="10">
        <v>10427.82</v>
      </c>
      <c r="W4" s="10">
        <v>14955.52</v>
      </c>
      <c r="X4" s="28">
        <v>5426.93</v>
      </c>
      <c r="Y4" s="28">
        <v>14585.57</v>
      </c>
      <c r="Z4" s="15">
        <f t="shared" ref="Z4:AA67" si="1">SUM(B4,D4,F4,H4,J4,L4,N4,P4,R4,T4,V4,X4)</f>
        <v>57560.035199059515</v>
      </c>
      <c r="AA4" s="15">
        <f t="shared" si="0"/>
        <v>176236.465</v>
      </c>
    </row>
    <row r="5" spans="1:27" x14ac:dyDescent="0.25">
      <c r="A5" s="1" t="s">
        <v>2</v>
      </c>
      <c r="B5" s="10">
        <v>1468.2942922457712</v>
      </c>
      <c r="C5" s="10">
        <v>5441.4359999999997</v>
      </c>
      <c r="D5" s="10">
        <v>1541.05</v>
      </c>
      <c r="E5" s="10">
        <v>5523.9</v>
      </c>
      <c r="F5" s="10">
        <v>1553.46</v>
      </c>
      <c r="G5" s="10">
        <v>5610.53</v>
      </c>
      <c r="H5" s="10">
        <v>1785.68</v>
      </c>
      <c r="I5" s="10">
        <v>5437.11</v>
      </c>
      <c r="J5" s="10">
        <v>1577.38</v>
      </c>
      <c r="K5" s="10">
        <v>5511.43</v>
      </c>
      <c r="L5" s="10">
        <v>1634.0984250000001</v>
      </c>
      <c r="M5" s="10">
        <v>5630.625</v>
      </c>
      <c r="N5" s="10">
        <v>1692.87</v>
      </c>
      <c r="O5" s="10">
        <v>5383.22</v>
      </c>
      <c r="P5" s="10">
        <v>1612.28</v>
      </c>
      <c r="Q5" s="10">
        <v>5589.05</v>
      </c>
      <c r="R5" s="10">
        <v>1912.99</v>
      </c>
      <c r="S5" s="10">
        <v>5398.47</v>
      </c>
      <c r="T5" s="33"/>
      <c r="U5" s="10">
        <v>5423.42</v>
      </c>
      <c r="V5" s="10">
        <v>3695.05</v>
      </c>
      <c r="W5" s="10">
        <v>5568.26</v>
      </c>
      <c r="X5" s="28">
        <v>1923.01</v>
      </c>
      <c r="Y5" s="28">
        <v>5496.18</v>
      </c>
      <c r="Z5" s="15">
        <f t="shared" si="1"/>
        <v>20396.16271724577</v>
      </c>
      <c r="AA5" s="15">
        <f t="shared" si="0"/>
        <v>66013.631000000008</v>
      </c>
    </row>
    <row r="6" spans="1:27" x14ac:dyDescent="0.25">
      <c r="A6" s="1" t="s">
        <v>3</v>
      </c>
      <c r="B6" s="10">
        <v>2187.62543092653</v>
      </c>
      <c r="C6" s="10">
        <v>7132.3559999999998</v>
      </c>
      <c r="D6" s="10">
        <v>2296.02</v>
      </c>
      <c r="E6" s="10">
        <v>7285.51</v>
      </c>
      <c r="F6" s="10">
        <v>2314.5100000000002</v>
      </c>
      <c r="G6" s="10">
        <v>7406.78</v>
      </c>
      <c r="H6" s="10">
        <v>2660.51</v>
      </c>
      <c r="I6" s="10">
        <v>7038.27</v>
      </c>
      <c r="J6" s="10">
        <v>2350.15</v>
      </c>
      <c r="K6" s="10">
        <v>7105.33</v>
      </c>
      <c r="L6" s="10">
        <v>2434.6567949999999</v>
      </c>
      <c r="M6" s="10">
        <v>7238.3849999999993</v>
      </c>
      <c r="N6" s="10">
        <v>2522.23</v>
      </c>
      <c r="O6" s="10">
        <v>6941.09</v>
      </c>
      <c r="P6" s="10">
        <v>2402.15</v>
      </c>
      <c r="Q6" s="10">
        <v>7258.48</v>
      </c>
      <c r="R6" s="10">
        <v>2850.18</v>
      </c>
      <c r="S6" s="10">
        <v>6930</v>
      </c>
      <c r="T6" s="33"/>
      <c r="U6" s="10">
        <v>6692.99</v>
      </c>
      <c r="V6" s="10">
        <v>5505.3</v>
      </c>
      <c r="W6" s="10">
        <v>7434.5</v>
      </c>
      <c r="X6" s="28">
        <v>2865.11</v>
      </c>
      <c r="Y6" s="28">
        <v>7130.97</v>
      </c>
      <c r="Z6" s="15">
        <f t="shared" si="1"/>
        <v>30388.44222592653</v>
      </c>
      <c r="AA6" s="15">
        <f t="shared" si="0"/>
        <v>85594.661000000007</v>
      </c>
    </row>
    <row r="7" spans="1:27" x14ac:dyDescent="0.25">
      <c r="A7" s="1" t="s">
        <v>4</v>
      </c>
      <c r="B7" s="10">
        <v>976.06738839489276</v>
      </c>
      <c r="C7" s="10">
        <v>3194.7299999999996</v>
      </c>
      <c r="D7" s="10">
        <v>1024.43</v>
      </c>
      <c r="E7" s="10">
        <v>3117.11</v>
      </c>
      <c r="F7" s="10">
        <v>1032.68</v>
      </c>
      <c r="G7" s="10">
        <v>3280.66</v>
      </c>
      <c r="H7" s="10">
        <v>1187.06</v>
      </c>
      <c r="I7" s="10">
        <v>3073.61</v>
      </c>
      <c r="J7" s="10">
        <v>1048.58</v>
      </c>
      <c r="K7" s="10">
        <v>3203.05</v>
      </c>
      <c r="L7" s="10">
        <v>1086.2911180000001</v>
      </c>
      <c r="M7" s="10">
        <v>3165.6239999999998</v>
      </c>
      <c r="N7" s="10">
        <v>1125.3599999999999</v>
      </c>
      <c r="O7" s="10">
        <v>2938.32</v>
      </c>
      <c r="P7" s="10">
        <v>1071.78</v>
      </c>
      <c r="Q7" s="10">
        <v>3325.71</v>
      </c>
      <c r="R7" s="10">
        <v>1271.68</v>
      </c>
      <c r="S7" s="10">
        <v>3029.1</v>
      </c>
      <c r="T7" s="33"/>
      <c r="U7" s="10">
        <v>2900.9</v>
      </c>
      <c r="V7" s="10">
        <v>2456.33</v>
      </c>
      <c r="W7" s="10">
        <v>3343.03</v>
      </c>
      <c r="X7" s="28">
        <v>1278.3499999999999</v>
      </c>
      <c r="Y7" s="28">
        <v>3111.57</v>
      </c>
      <c r="Z7" s="15">
        <f t="shared" si="1"/>
        <v>13558.608506394894</v>
      </c>
      <c r="AA7" s="15">
        <f t="shared" si="0"/>
        <v>37683.413999999997</v>
      </c>
    </row>
    <row r="8" spans="1:27" x14ac:dyDescent="0.25">
      <c r="A8" s="1" t="s">
        <v>5</v>
      </c>
      <c r="B8" s="10">
        <v>3818.0571631050079</v>
      </c>
      <c r="C8" s="10">
        <v>13785.156000000001</v>
      </c>
      <c r="D8" s="10">
        <v>4007.24</v>
      </c>
      <c r="E8" s="10">
        <v>13855.84</v>
      </c>
      <c r="F8" s="10">
        <v>4039.51</v>
      </c>
      <c r="G8" s="10">
        <v>13939.7</v>
      </c>
      <c r="H8" s="10">
        <v>4643.37</v>
      </c>
      <c r="I8" s="10">
        <v>13646.51</v>
      </c>
      <c r="J8" s="10">
        <v>4101.72</v>
      </c>
      <c r="K8" s="10">
        <v>13778.92</v>
      </c>
      <c r="L8" s="10">
        <v>4249.2061359999998</v>
      </c>
      <c r="M8" s="10">
        <v>13781.691000000001</v>
      </c>
      <c r="N8" s="10">
        <v>4402.04</v>
      </c>
      <c r="O8" s="10">
        <v>13431.73</v>
      </c>
      <c r="P8" s="10">
        <v>4192.46</v>
      </c>
      <c r="Q8" s="10">
        <v>13732.49</v>
      </c>
      <c r="R8" s="10">
        <v>4974.41</v>
      </c>
      <c r="S8" s="10">
        <v>13482.32</v>
      </c>
      <c r="T8" s="33"/>
      <c r="U8" s="10">
        <v>13456.67</v>
      </c>
      <c r="V8" s="10">
        <v>9608.3799999999992</v>
      </c>
      <c r="W8" s="10">
        <v>13625.07</v>
      </c>
      <c r="X8" s="28">
        <v>5000.47</v>
      </c>
      <c r="Y8" s="28">
        <v>13673.58</v>
      </c>
      <c r="Z8" s="15">
        <f t="shared" si="1"/>
        <v>53036.863299105004</v>
      </c>
      <c r="AA8" s="15">
        <f t="shared" si="0"/>
        <v>164189.67700000003</v>
      </c>
    </row>
    <row r="9" spans="1:27" x14ac:dyDescent="0.25">
      <c r="A9" s="1" t="s">
        <v>6</v>
      </c>
      <c r="B9" s="10">
        <v>1673.0347422573473</v>
      </c>
      <c r="C9" s="10">
        <v>4949.4059999999999</v>
      </c>
      <c r="D9" s="10">
        <v>1755.93</v>
      </c>
      <c r="E9" s="10">
        <v>4961.1899999999996</v>
      </c>
      <c r="F9" s="10">
        <v>1770.07</v>
      </c>
      <c r="G9" s="10">
        <v>4997.22</v>
      </c>
      <c r="H9" s="10">
        <v>2034.68</v>
      </c>
      <c r="I9" s="10">
        <v>4910.33</v>
      </c>
      <c r="J9" s="10">
        <v>1797.33</v>
      </c>
      <c r="K9" s="10">
        <v>4952.87</v>
      </c>
      <c r="L9" s="10">
        <v>1861.963499</v>
      </c>
      <c r="M9" s="10">
        <v>4995.1440000000002</v>
      </c>
      <c r="N9" s="10">
        <v>1928.93</v>
      </c>
      <c r="O9" s="10">
        <v>4864.17</v>
      </c>
      <c r="P9" s="10">
        <v>1837.1</v>
      </c>
      <c r="Q9" s="10">
        <v>4981.9799999999996</v>
      </c>
      <c r="R9" s="10">
        <v>2179.7399999999998</v>
      </c>
      <c r="S9" s="10">
        <v>4908.5200000000004</v>
      </c>
      <c r="T9" s="33"/>
      <c r="U9" s="10">
        <v>4846.84</v>
      </c>
      <c r="V9" s="10">
        <v>4210.3</v>
      </c>
      <c r="W9" s="10">
        <v>4986.83</v>
      </c>
      <c r="X9" s="28">
        <v>2191.16</v>
      </c>
      <c r="Y9" s="28">
        <v>4939.7</v>
      </c>
      <c r="Z9" s="15">
        <f t="shared" si="1"/>
        <v>23240.238241257346</v>
      </c>
      <c r="AA9" s="15">
        <f t="shared" si="0"/>
        <v>59294.2</v>
      </c>
    </row>
    <row r="10" spans="1:27" x14ac:dyDescent="0.25">
      <c r="A10" s="1" t="s">
        <v>7</v>
      </c>
      <c r="B10" s="10">
        <v>1184.945138597855</v>
      </c>
      <c r="C10" s="10">
        <v>3108.7980000000002</v>
      </c>
      <c r="D10" s="10">
        <v>1243.6600000000001</v>
      </c>
      <c r="E10" s="10">
        <v>3152.46</v>
      </c>
      <c r="F10" s="10">
        <v>1253.67</v>
      </c>
      <c r="G10" s="10">
        <v>3185.03</v>
      </c>
      <c r="H10" s="10">
        <v>1441.08</v>
      </c>
      <c r="I10" s="10">
        <v>3114.77</v>
      </c>
      <c r="J10" s="10">
        <v>1272.98</v>
      </c>
      <c r="K10" s="10">
        <v>3139.29</v>
      </c>
      <c r="L10" s="10">
        <v>1318.7540509999999</v>
      </c>
      <c r="M10" s="10">
        <v>3151.7640000000001</v>
      </c>
      <c r="N10" s="10">
        <v>1366.19</v>
      </c>
      <c r="O10" s="10">
        <v>3142.76</v>
      </c>
      <c r="P10" s="10">
        <v>1301.1400000000001</v>
      </c>
      <c r="Q10" s="10">
        <v>3223.84</v>
      </c>
      <c r="R10" s="10">
        <v>1543.82</v>
      </c>
      <c r="S10" s="10">
        <v>3171.86</v>
      </c>
      <c r="T10" s="33"/>
      <c r="U10" s="10">
        <v>3189.19</v>
      </c>
      <c r="V10" s="10">
        <v>2981.99</v>
      </c>
      <c r="W10" s="10">
        <v>3237</v>
      </c>
      <c r="X10" s="28">
        <v>1551.92</v>
      </c>
      <c r="Y10" s="28">
        <v>3212.06</v>
      </c>
      <c r="Z10" s="15">
        <f t="shared" si="1"/>
        <v>16460.149189597854</v>
      </c>
      <c r="AA10" s="15">
        <f t="shared" si="0"/>
        <v>38028.822</v>
      </c>
    </row>
    <row r="11" spans="1:27" x14ac:dyDescent="0.25">
      <c r="A11" s="1" t="s">
        <v>8</v>
      </c>
      <c r="B11" s="10">
        <v>1944.7547277997448</v>
      </c>
      <c r="C11" s="10">
        <v>6849.6119999999992</v>
      </c>
      <c r="D11" s="10">
        <v>2041.12</v>
      </c>
      <c r="E11" s="10">
        <v>6943.86</v>
      </c>
      <c r="F11" s="10">
        <v>2057.5500000000002</v>
      </c>
      <c r="G11" s="10">
        <v>7130.28</v>
      </c>
      <c r="H11" s="10">
        <v>2365.14</v>
      </c>
      <c r="I11" s="10">
        <v>6806.65</v>
      </c>
      <c r="J11" s="10">
        <v>2089.2399999999998</v>
      </c>
      <c r="K11" s="10">
        <v>6886.34</v>
      </c>
      <c r="L11" s="10">
        <v>2164.3687600000003</v>
      </c>
      <c r="M11" s="10">
        <v>6952.1760000000004</v>
      </c>
      <c r="N11" s="10">
        <v>2242.21</v>
      </c>
      <c r="O11" s="10">
        <v>6647.26</v>
      </c>
      <c r="P11" s="10">
        <v>2135.46</v>
      </c>
      <c r="Q11" s="10">
        <v>6943.17</v>
      </c>
      <c r="R11" s="10">
        <v>2533.75</v>
      </c>
      <c r="S11" s="10">
        <v>6681.21</v>
      </c>
      <c r="T11" s="33"/>
      <c r="U11" s="10">
        <v>6866.94</v>
      </c>
      <c r="V11" s="10">
        <v>4894.1000000000004</v>
      </c>
      <c r="W11" s="10">
        <v>6923.76</v>
      </c>
      <c r="X11" s="28">
        <v>2547.0300000000002</v>
      </c>
      <c r="Y11" s="28">
        <v>6858.62</v>
      </c>
      <c r="Z11" s="15">
        <f t="shared" si="1"/>
        <v>27014.72348779974</v>
      </c>
      <c r="AA11" s="15">
        <f t="shared" si="0"/>
        <v>82489.877999999982</v>
      </c>
    </row>
    <row r="12" spans="1:27" x14ac:dyDescent="0.25">
      <c r="A12" s="1" t="s">
        <v>9</v>
      </c>
      <c r="B12" s="10">
        <v>955.71634421023577</v>
      </c>
      <c r="C12" s="10">
        <v>3295.2149999999997</v>
      </c>
      <c r="D12" s="10">
        <v>1003.07</v>
      </c>
      <c r="E12" s="10">
        <v>3323.63</v>
      </c>
      <c r="F12" s="10">
        <v>1011.15</v>
      </c>
      <c r="G12" s="10">
        <v>3372.83</v>
      </c>
      <c r="H12" s="10">
        <v>1162.31</v>
      </c>
      <c r="I12" s="10">
        <v>3319.21</v>
      </c>
      <c r="J12" s="10">
        <v>1026.72</v>
      </c>
      <c r="K12" s="10">
        <v>3350.66</v>
      </c>
      <c r="L12" s="10">
        <v>1063.6351679999998</v>
      </c>
      <c r="M12" s="10">
        <v>3375.6030000000001</v>
      </c>
      <c r="N12" s="10">
        <v>1101.9000000000001</v>
      </c>
      <c r="O12" s="10">
        <v>3297.29</v>
      </c>
      <c r="P12" s="10">
        <v>1049.44</v>
      </c>
      <c r="Q12" s="10">
        <v>3333.33</v>
      </c>
      <c r="R12" s="10">
        <v>1245.17</v>
      </c>
      <c r="S12" s="10">
        <v>3302.84</v>
      </c>
      <c r="T12" s="33"/>
      <c r="U12" s="10">
        <v>3295.91</v>
      </c>
      <c r="V12" s="10">
        <v>2405.12</v>
      </c>
      <c r="W12" s="10">
        <v>3369.37</v>
      </c>
      <c r="X12" s="28">
        <v>1251.69</v>
      </c>
      <c r="Y12" s="28">
        <v>3397.78</v>
      </c>
      <c r="Z12" s="15">
        <f t="shared" si="1"/>
        <v>13275.921512210238</v>
      </c>
      <c r="AA12" s="15">
        <f t="shared" si="0"/>
        <v>40033.667999999998</v>
      </c>
    </row>
    <row r="13" spans="1:27" x14ac:dyDescent="0.25">
      <c r="A13" s="1" t="s">
        <v>10</v>
      </c>
      <c r="B13" s="10">
        <v>1073.9089469749742</v>
      </c>
      <c r="C13" s="10">
        <v>3022.1730000000002</v>
      </c>
      <c r="D13" s="10">
        <v>1127.1199999999999</v>
      </c>
      <c r="E13" s="10">
        <v>3079.69</v>
      </c>
      <c r="F13" s="10">
        <v>1136.2</v>
      </c>
      <c r="G13" s="10">
        <v>3242.55</v>
      </c>
      <c r="H13" s="10">
        <v>1306.05</v>
      </c>
      <c r="I13" s="10">
        <v>2961.87</v>
      </c>
      <c r="J13" s="10">
        <v>1153.69</v>
      </c>
      <c r="K13" s="10">
        <v>3069.3</v>
      </c>
      <c r="L13" s="10">
        <v>1195.178568</v>
      </c>
      <c r="M13" s="10">
        <v>3178.0980000000004</v>
      </c>
      <c r="N13" s="10">
        <v>1238.17</v>
      </c>
      <c r="O13" s="10">
        <v>2958.42</v>
      </c>
      <c r="P13" s="10">
        <v>1179.22</v>
      </c>
      <c r="Q13" s="10">
        <v>3227.3</v>
      </c>
      <c r="R13" s="10">
        <v>1399.16</v>
      </c>
      <c r="S13" s="10">
        <v>2941.09</v>
      </c>
      <c r="T13" s="33"/>
      <c r="U13" s="10">
        <v>3002.77</v>
      </c>
      <c r="V13" s="10">
        <v>2702.56</v>
      </c>
      <c r="W13" s="10">
        <v>3106.03</v>
      </c>
      <c r="X13" s="28">
        <v>1406.49</v>
      </c>
      <c r="Y13" s="28">
        <v>3122.66</v>
      </c>
      <c r="Z13" s="15">
        <f t="shared" si="1"/>
        <v>14917.747514974972</v>
      </c>
      <c r="AA13" s="15">
        <f t="shared" si="0"/>
        <v>36911.951000000001</v>
      </c>
    </row>
    <row r="14" spans="1:27" x14ac:dyDescent="0.25">
      <c r="A14" s="1" t="s">
        <v>11</v>
      </c>
      <c r="B14" s="10">
        <v>1870.9542378993406</v>
      </c>
      <c r="C14" s="10">
        <v>7412.5844099999986</v>
      </c>
      <c r="D14" s="10">
        <v>1963.66</v>
      </c>
      <c r="E14" s="10">
        <v>7378.37</v>
      </c>
      <c r="F14" s="10">
        <v>1979.47</v>
      </c>
      <c r="G14" s="10">
        <v>7611.85</v>
      </c>
      <c r="H14" s="10">
        <v>2275.38</v>
      </c>
      <c r="I14" s="10">
        <v>7219.06</v>
      </c>
      <c r="J14" s="10">
        <v>2009.96</v>
      </c>
      <c r="K14" s="10">
        <v>7280.66</v>
      </c>
      <c r="L14" s="10">
        <v>2082.2339979999997</v>
      </c>
      <c r="M14" s="10">
        <v>7744.3804499999997</v>
      </c>
      <c r="N14" s="10">
        <v>2157.12</v>
      </c>
      <c r="O14" s="10">
        <v>7127.46</v>
      </c>
      <c r="P14" s="10">
        <v>2054.42</v>
      </c>
      <c r="Q14" s="10">
        <v>7546.77</v>
      </c>
      <c r="R14" s="10">
        <v>2437.6</v>
      </c>
      <c r="S14" s="10">
        <v>7261.73</v>
      </c>
      <c r="T14" s="33"/>
      <c r="U14" s="10">
        <v>7237.55</v>
      </c>
      <c r="V14" s="10">
        <v>4708.37</v>
      </c>
      <c r="W14" s="10">
        <v>7516.97</v>
      </c>
      <c r="X14" s="28">
        <v>2450.37</v>
      </c>
      <c r="Y14" s="28">
        <v>7419.84</v>
      </c>
      <c r="Z14" s="15">
        <f t="shared" si="1"/>
        <v>25989.538235899337</v>
      </c>
      <c r="AA14" s="15">
        <f t="shared" si="0"/>
        <v>88757.224859999988</v>
      </c>
    </row>
    <row r="15" spans="1:27" x14ac:dyDescent="0.25">
      <c r="A15" s="1" t="s">
        <v>12</v>
      </c>
      <c r="B15" s="10">
        <v>2307.2716797044582</v>
      </c>
      <c r="C15" s="10">
        <v>7990.29</v>
      </c>
      <c r="D15" s="10">
        <v>2421.6</v>
      </c>
      <c r="E15" s="10">
        <v>7981.28</v>
      </c>
      <c r="F15" s="10">
        <v>2441.1</v>
      </c>
      <c r="G15" s="10">
        <v>8281.35</v>
      </c>
      <c r="H15" s="10">
        <v>2806.02</v>
      </c>
      <c r="I15" s="10">
        <v>8063.76</v>
      </c>
      <c r="J15" s="10">
        <v>2478.69</v>
      </c>
      <c r="K15" s="10">
        <v>8194.0300000000007</v>
      </c>
      <c r="L15" s="10">
        <v>2567.8213329999999</v>
      </c>
      <c r="M15" s="10">
        <v>8222.4449999999997</v>
      </c>
      <c r="N15" s="10">
        <v>2660.17</v>
      </c>
      <c r="O15" s="10">
        <v>8010.39</v>
      </c>
      <c r="P15" s="10">
        <v>2533.5300000000002</v>
      </c>
      <c r="Q15" s="10">
        <v>8514.89</v>
      </c>
      <c r="R15" s="10">
        <v>3006.06</v>
      </c>
      <c r="S15" s="10">
        <v>8048.5</v>
      </c>
      <c r="T15" s="33"/>
      <c r="U15" s="10">
        <v>8440.0499999999993</v>
      </c>
      <c r="V15" s="10">
        <v>5806.39</v>
      </c>
      <c r="W15" s="10">
        <v>8219.67</v>
      </c>
      <c r="X15" s="28">
        <v>3021.81</v>
      </c>
      <c r="Y15" s="28">
        <v>8249.4699999999993</v>
      </c>
      <c r="Z15" s="15">
        <f t="shared" si="1"/>
        <v>32050.463012704458</v>
      </c>
      <c r="AA15" s="15">
        <f t="shared" si="0"/>
        <v>98216.125</v>
      </c>
    </row>
    <row r="16" spans="1:27" x14ac:dyDescent="0.25">
      <c r="A16" s="1" t="s">
        <v>13</v>
      </c>
      <c r="B16" s="10">
        <v>2924.1766839173833</v>
      </c>
      <c r="C16" s="10">
        <v>8368.6679999999997</v>
      </c>
      <c r="D16" s="10">
        <v>3069.07</v>
      </c>
      <c r="E16" s="10">
        <v>8360.35</v>
      </c>
      <c r="F16" s="10">
        <v>3093.78</v>
      </c>
      <c r="G16" s="10">
        <v>8406.7800000000007</v>
      </c>
      <c r="H16" s="10">
        <v>3556.27</v>
      </c>
      <c r="I16" s="10">
        <v>8229.9699999999993</v>
      </c>
      <c r="J16" s="10">
        <v>3141.43</v>
      </c>
      <c r="K16" s="10">
        <v>8257.1</v>
      </c>
      <c r="L16" s="10">
        <v>3254.3832760000005</v>
      </c>
      <c r="M16" s="10">
        <v>8193.3389999999999</v>
      </c>
      <c r="N16" s="10">
        <v>3371.44</v>
      </c>
      <c r="O16" s="10">
        <v>8044.34</v>
      </c>
      <c r="P16" s="10">
        <v>3210.93</v>
      </c>
      <c r="Q16" s="10">
        <v>8256.4</v>
      </c>
      <c r="R16" s="10">
        <v>3809.8</v>
      </c>
      <c r="S16" s="10">
        <v>8059.59</v>
      </c>
      <c r="T16" s="33"/>
      <c r="U16" s="10">
        <v>8070.68</v>
      </c>
      <c r="V16" s="10">
        <v>7358.87</v>
      </c>
      <c r="W16" s="10">
        <v>8173.24</v>
      </c>
      <c r="X16" s="28">
        <v>3829.77</v>
      </c>
      <c r="Y16" s="28">
        <v>8259.17</v>
      </c>
      <c r="Z16" s="15">
        <f t="shared" si="1"/>
        <v>40619.919959917381</v>
      </c>
      <c r="AA16" s="15">
        <f t="shared" si="0"/>
        <v>98679.627000000008</v>
      </c>
    </row>
    <row r="17" spans="1:27" x14ac:dyDescent="0.25">
      <c r="A17" s="1" t="s">
        <v>14</v>
      </c>
      <c r="B17" s="10">
        <v>3292.9554955712215</v>
      </c>
      <c r="C17" s="10">
        <v>11518.352999999999</v>
      </c>
      <c r="D17" s="10">
        <v>3456.12</v>
      </c>
      <c r="E17" s="10">
        <v>11643.09</v>
      </c>
      <c r="F17" s="10">
        <v>3483.95</v>
      </c>
      <c r="G17" s="10">
        <v>11848.91</v>
      </c>
      <c r="H17" s="10">
        <v>4004.77</v>
      </c>
      <c r="I17" s="10">
        <v>11445.48</v>
      </c>
      <c r="J17" s="10">
        <v>3537.61</v>
      </c>
      <c r="K17" s="10">
        <v>11518.35</v>
      </c>
      <c r="L17" s="10">
        <v>3664.8115259999995</v>
      </c>
      <c r="M17" s="10">
        <v>11708.235000000001</v>
      </c>
      <c r="N17" s="10">
        <v>3796.62</v>
      </c>
      <c r="O17" s="10">
        <v>11217.59</v>
      </c>
      <c r="P17" s="10">
        <v>3615.87</v>
      </c>
      <c r="Q17" s="10">
        <v>11598.74</v>
      </c>
      <c r="R17" s="10">
        <v>4290.2700000000004</v>
      </c>
      <c r="S17" s="10">
        <v>11143.44</v>
      </c>
      <c r="T17" s="33"/>
      <c r="U17" s="10">
        <v>11119.19</v>
      </c>
      <c r="V17" s="10">
        <v>8286.93</v>
      </c>
      <c r="W17" s="10">
        <v>11428.26</v>
      </c>
      <c r="X17" s="28">
        <v>4312.75</v>
      </c>
      <c r="Y17" s="28">
        <v>11312.53</v>
      </c>
      <c r="Z17" s="15">
        <f t="shared" si="1"/>
        <v>45742.65702157122</v>
      </c>
      <c r="AA17" s="15">
        <f t="shared" si="0"/>
        <v>137502.16800000001</v>
      </c>
    </row>
    <row r="18" spans="1:27" x14ac:dyDescent="0.25">
      <c r="A18" s="1" t="s">
        <v>15</v>
      </c>
      <c r="B18" s="10">
        <v>2188.0727066228965</v>
      </c>
      <c r="C18" s="10">
        <v>9271.646999999999</v>
      </c>
      <c r="D18" s="10">
        <v>2296.4899999999998</v>
      </c>
      <c r="E18" s="10">
        <v>9125.42</v>
      </c>
      <c r="F18" s="10">
        <v>2314.98</v>
      </c>
      <c r="G18" s="10">
        <v>9214.82</v>
      </c>
      <c r="H18" s="10">
        <v>2661.05</v>
      </c>
      <c r="I18" s="10">
        <v>9189.2800000000007</v>
      </c>
      <c r="J18" s="10">
        <v>2350.64</v>
      </c>
      <c r="K18" s="10">
        <v>9119.8799999999992</v>
      </c>
      <c r="L18" s="10">
        <v>2435.1579149999998</v>
      </c>
      <c r="M18" s="10">
        <v>9211.3559999999998</v>
      </c>
      <c r="N18" s="10">
        <v>2522.7399999999998</v>
      </c>
      <c r="O18" s="10">
        <v>9019.4</v>
      </c>
      <c r="P18" s="10">
        <v>2402.64</v>
      </c>
      <c r="Q18" s="10">
        <v>9047.1200000000008</v>
      </c>
      <c r="R18" s="10">
        <v>2850.76</v>
      </c>
      <c r="S18" s="10">
        <v>8975.0400000000009</v>
      </c>
      <c r="T18" s="33"/>
      <c r="U18" s="10">
        <v>8927.23</v>
      </c>
      <c r="V18" s="10">
        <v>5506.42</v>
      </c>
      <c r="W18" s="10">
        <v>9041.11</v>
      </c>
      <c r="X18" s="28">
        <v>2865.69</v>
      </c>
      <c r="Y18" s="28">
        <v>9156.61</v>
      </c>
      <c r="Z18" s="15">
        <f t="shared" si="1"/>
        <v>30394.640621622897</v>
      </c>
      <c r="AA18" s="15">
        <f t="shared" si="0"/>
        <v>109298.91299999999</v>
      </c>
    </row>
    <row r="19" spans="1:27" x14ac:dyDescent="0.25">
      <c r="A19" s="1" t="s">
        <v>16</v>
      </c>
      <c r="B19" s="10">
        <v>18031.025147606051</v>
      </c>
      <c r="C19" s="10">
        <v>81424.727999999988</v>
      </c>
      <c r="D19" s="10">
        <v>18924.45</v>
      </c>
      <c r="E19" s="10">
        <v>78641.64</v>
      </c>
      <c r="F19" s="10">
        <v>19076.84</v>
      </c>
      <c r="G19" s="10">
        <v>84182.18</v>
      </c>
      <c r="H19" s="10">
        <v>21928.639999999999</v>
      </c>
      <c r="I19" s="10">
        <v>79651.259999999995</v>
      </c>
      <c r="J19" s="10">
        <v>19370.64</v>
      </c>
      <c r="K19" s="10">
        <v>82264.460000000006</v>
      </c>
      <c r="L19" s="10">
        <v>20067.16129</v>
      </c>
      <c r="M19" s="10">
        <v>81450.369000000006</v>
      </c>
      <c r="N19" s="10">
        <v>20788.91</v>
      </c>
      <c r="O19" s="10">
        <v>71459.39</v>
      </c>
      <c r="P19" s="10">
        <v>19799.18</v>
      </c>
      <c r="Q19" s="10">
        <v>90857.15</v>
      </c>
      <c r="R19" s="10">
        <v>23491.95</v>
      </c>
      <c r="S19" s="10">
        <v>80351.62</v>
      </c>
      <c r="T19" s="33"/>
      <c r="U19" s="10">
        <v>74004.08</v>
      </c>
      <c r="V19" s="10">
        <v>45376.21</v>
      </c>
      <c r="W19" s="10">
        <v>90784.73</v>
      </c>
      <c r="X19" s="28">
        <v>23615.040000000001</v>
      </c>
      <c r="Y19" s="28">
        <v>81677.67</v>
      </c>
      <c r="Z19" s="15">
        <f t="shared" si="1"/>
        <v>250470.04643760604</v>
      </c>
      <c r="AA19" s="15">
        <f t="shared" si="0"/>
        <v>976749.277</v>
      </c>
    </row>
    <row r="20" spans="1:27" x14ac:dyDescent="0.25">
      <c r="A20" s="1" t="s">
        <v>17</v>
      </c>
      <c r="B20" s="10">
        <v>8379.0392578740848</v>
      </c>
      <c r="C20" s="10">
        <v>34836.44472</v>
      </c>
      <c r="D20" s="10">
        <v>8794.2199999999993</v>
      </c>
      <c r="E20" s="10">
        <v>34309.040000000001</v>
      </c>
      <c r="F20" s="10">
        <v>8865.0300000000007</v>
      </c>
      <c r="G20" s="10">
        <v>35265.29</v>
      </c>
      <c r="H20" s="10">
        <v>10190.27</v>
      </c>
      <c r="I20" s="10">
        <v>34540.42</v>
      </c>
      <c r="J20" s="10">
        <v>9001.56</v>
      </c>
      <c r="K20" s="10">
        <v>34549.519999999997</v>
      </c>
      <c r="L20" s="10">
        <v>9325.2322100000001</v>
      </c>
      <c r="M20" s="10">
        <v>34937.700450000004</v>
      </c>
      <c r="N20" s="10">
        <v>9660.6299999999992</v>
      </c>
      <c r="O20" s="10">
        <v>33783.699999999997</v>
      </c>
      <c r="P20" s="10">
        <v>9200.7000000000007</v>
      </c>
      <c r="Q20" s="10">
        <v>34878.69</v>
      </c>
      <c r="R20" s="10">
        <v>10916.74</v>
      </c>
      <c r="S20" s="10">
        <v>34175.08</v>
      </c>
      <c r="T20" s="33"/>
      <c r="U20" s="10">
        <v>34437.800000000003</v>
      </c>
      <c r="V20" s="10">
        <v>21086.38</v>
      </c>
      <c r="W20" s="10">
        <v>34775.89</v>
      </c>
      <c r="X20" s="28">
        <v>10973.94</v>
      </c>
      <c r="Y20" s="28">
        <v>34450.31</v>
      </c>
      <c r="Z20" s="15">
        <f t="shared" si="1"/>
        <v>116393.7414678741</v>
      </c>
      <c r="AA20" s="15">
        <f t="shared" si="0"/>
        <v>414939.88517000002</v>
      </c>
    </row>
    <row r="21" spans="1:27" x14ac:dyDescent="0.25">
      <c r="A21" s="1" t="s">
        <v>18</v>
      </c>
      <c r="B21" s="10">
        <v>907.74602577497296</v>
      </c>
      <c r="C21" s="10">
        <v>3945.942</v>
      </c>
      <c r="D21" s="10">
        <v>952.72</v>
      </c>
      <c r="E21" s="10">
        <v>3942.48</v>
      </c>
      <c r="F21" s="10">
        <v>960.4</v>
      </c>
      <c r="G21" s="10">
        <v>3967.43</v>
      </c>
      <c r="H21" s="10">
        <v>1103.97</v>
      </c>
      <c r="I21" s="10">
        <v>3896.36</v>
      </c>
      <c r="J21" s="10">
        <v>975.19</v>
      </c>
      <c r="K21" s="10">
        <v>3930</v>
      </c>
      <c r="L21" s="10">
        <v>1010.2475729999999</v>
      </c>
      <c r="M21" s="10">
        <v>3878.0280000000002</v>
      </c>
      <c r="N21" s="10">
        <v>1046.5899999999999</v>
      </c>
      <c r="O21" s="10">
        <v>3851</v>
      </c>
      <c r="P21" s="10">
        <v>996.76</v>
      </c>
      <c r="Q21" s="10">
        <v>3903.67</v>
      </c>
      <c r="R21" s="10">
        <v>1182.67</v>
      </c>
      <c r="S21" s="10">
        <v>3842.69</v>
      </c>
      <c r="T21" s="33"/>
      <c r="U21" s="10">
        <v>3849.62</v>
      </c>
      <c r="V21" s="10">
        <v>2284.4</v>
      </c>
      <c r="W21" s="10">
        <v>3911.29</v>
      </c>
      <c r="X21" s="28">
        <v>1188.8699999999999</v>
      </c>
      <c r="Y21" s="28">
        <v>3909.21</v>
      </c>
      <c r="Z21" s="15">
        <f t="shared" si="1"/>
        <v>12609.563598774974</v>
      </c>
      <c r="AA21" s="15">
        <f t="shared" si="0"/>
        <v>46827.72</v>
      </c>
    </row>
    <row r="22" spans="1:27" x14ac:dyDescent="0.25">
      <c r="A22" s="1" t="s">
        <v>19</v>
      </c>
      <c r="B22" s="10">
        <v>2524.647668138376</v>
      </c>
      <c r="C22" s="10">
        <v>11577.729239999999</v>
      </c>
      <c r="D22" s="10">
        <v>2649.74</v>
      </c>
      <c r="E22" s="10">
        <v>11551.62</v>
      </c>
      <c r="F22" s="10">
        <v>2671.08</v>
      </c>
      <c r="G22" s="10">
        <v>11581.38</v>
      </c>
      <c r="H22" s="10">
        <v>3070.38</v>
      </c>
      <c r="I22" s="10">
        <v>11545.45</v>
      </c>
      <c r="J22" s="10">
        <v>2712.22</v>
      </c>
      <c r="K22" s="10">
        <v>11416.48</v>
      </c>
      <c r="L22" s="10">
        <v>2809.7455409999998</v>
      </c>
      <c r="M22" s="10">
        <v>11493.795709999999</v>
      </c>
      <c r="N22" s="10">
        <v>2910.8</v>
      </c>
      <c r="O22" s="10">
        <v>11272.32</v>
      </c>
      <c r="P22" s="10">
        <v>2772.22</v>
      </c>
      <c r="Q22" s="10">
        <v>11270.26</v>
      </c>
      <c r="R22" s="10">
        <v>3289.27</v>
      </c>
      <c r="S22" s="10">
        <v>11225.8</v>
      </c>
      <c r="T22" s="33"/>
      <c r="U22" s="10">
        <v>11090.01</v>
      </c>
      <c r="V22" s="10">
        <v>6353.43</v>
      </c>
      <c r="W22" s="10">
        <v>11277.88</v>
      </c>
      <c r="X22" s="28">
        <v>3306.5</v>
      </c>
      <c r="Y22" s="28">
        <v>11297.98</v>
      </c>
      <c r="Z22" s="15">
        <f t="shared" si="1"/>
        <v>35070.033209138375</v>
      </c>
      <c r="AA22" s="15">
        <f t="shared" si="0"/>
        <v>136600.70494999998</v>
      </c>
    </row>
    <row r="23" spans="1:27" x14ac:dyDescent="0.25">
      <c r="A23" s="1" t="s">
        <v>20</v>
      </c>
      <c r="B23" s="10">
        <v>1610.1925069179122</v>
      </c>
      <c r="C23" s="10">
        <v>4710.3209999999999</v>
      </c>
      <c r="D23" s="10">
        <v>1689.98</v>
      </c>
      <c r="E23" s="10">
        <v>4706.8599999999997</v>
      </c>
      <c r="F23" s="10">
        <v>1703.58</v>
      </c>
      <c r="G23" s="10">
        <v>4751.8999999999996</v>
      </c>
      <c r="H23" s="10">
        <v>1958.25</v>
      </c>
      <c r="I23" s="10">
        <v>4721.41</v>
      </c>
      <c r="J23" s="10">
        <v>1729.82</v>
      </c>
      <c r="K23" s="10">
        <v>4690.22</v>
      </c>
      <c r="L23" s="10">
        <v>1792.021172</v>
      </c>
      <c r="M23" s="10">
        <v>4696.4609999999993</v>
      </c>
      <c r="N23" s="10">
        <v>1856.48</v>
      </c>
      <c r="O23" s="10">
        <v>4686.76</v>
      </c>
      <c r="P23" s="10">
        <v>1768.09</v>
      </c>
      <c r="Q23" s="10">
        <v>4695.7700000000004</v>
      </c>
      <c r="R23" s="10">
        <v>2097.86</v>
      </c>
      <c r="S23" s="10">
        <v>4676.3599999999997</v>
      </c>
      <c r="T23" s="33"/>
      <c r="U23" s="10">
        <v>4679.1400000000003</v>
      </c>
      <c r="V23" s="10">
        <v>4052.15</v>
      </c>
      <c r="W23" s="10">
        <v>4710.32</v>
      </c>
      <c r="X23" s="28">
        <v>2108.85</v>
      </c>
      <c r="Y23" s="28">
        <v>4796.95</v>
      </c>
      <c r="Z23" s="15">
        <f t="shared" si="1"/>
        <v>22367.273678917911</v>
      </c>
      <c r="AA23" s="15">
        <f t="shared" si="0"/>
        <v>56522.472000000002</v>
      </c>
    </row>
    <row r="24" spans="1:27" x14ac:dyDescent="0.25">
      <c r="A24" s="1" t="s">
        <v>21</v>
      </c>
      <c r="B24" s="10">
        <v>2449.5053511488736</v>
      </c>
      <c r="C24" s="10">
        <v>9129.5820000000003</v>
      </c>
      <c r="D24" s="10">
        <v>2570.88</v>
      </c>
      <c r="E24" s="10">
        <v>9196.11</v>
      </c>
      <c r="F24" s="10">
        <v>2591.58</v>
      </c>
      <c r="G24" s="10">
        <v>9664.58</v>
      </c>
      <c r="H24" s="10">
        <v>2978.99</v>
      </c>
      <c r="I24" s="10">
        <v>9943.2800000000007</v>
      </c>
      <c r="J24" s="10">
        <v>2631.49</v>
      </c>
      <c r="K24" s="10">
        <v>9225.2199999999993</v>
      </c>
      <c r="L24" s="10">
        <v>2726.11742</v>
      </c>
      <c r="M24" s="10">
        <v>9208.5840000000007</v>
      </c>
      <c r="N24" s="10">
        <v>2824.16</v>
      </c>
      <c r="O24" s="10">
        <v>8943.17</v>
      </c>
      <c r="P24" s="10">
        <v>2689.71</v>
      </c>
      <c r="Q24" s="10">
        <v>9458.06</v>
      </c>
      <c r="R24" s="10">
        <v>3191.37</v>
      </c>
      <c r="S24" s="10">
        <v>9064.44</v>
      </c>
      <c r="T24" s="33"/>
      <c r="U24" s="10">
        <v>10231.450000000001</v>
      </c>
      <c r="V24" s="10">
        <v>6164.33</v>
      </c>
      <c r="W24" s="10">
        <v>9352.0400000000009</v>
      </c>
      <c r="X24" s="28">
        <v>3208.09</v>
      </c>
      <c r="Y24" s="28">
        <v>9475.39</v>
      </c>
      <c r="Z24" s="15">
        <f t="shared" si="1"/>
        <v>34026.222771148867</v>
      </c>
      <c r="AA24" s="15">
        <f t="shared" si="0"/>
        <v>112891.906</v>
      </c>
    </row>
    <row r="25" spans="1:27" x14ac:dyDescent="0.25">
      <c r="A25" s="1" t="s">
        <v>22</v>
      </c>
      <c r="B25" s="10">
        <v>4912.0935164164557</v>
      </c>
      <c r="C25" s="10">
        <v>19909.224719999998</v>
      </c>
      <c r="D25" s="10">
        <v>5155.49</v>
      </c>
      <c r="E25" s="10">
        <v>19510.03</v>
      </c>
      <c r="F25" s="10">
        <v>5197</v>
      </c>
      <c r="G25" s="10">
        <v>20222.310000000001</v>
      </c>
      <c r="H25" s="10">
        <v>5973.9</v>
      </c>
      <c r="I25" s="10">
        <v>18850.16</v>
      </c>
      <c r="J25" s="10">
        <v>5277.04</v>
      </c>
      <c r="K25" s="10">
        <v>19526.66</v>
      </c>
      <c r="L25" s="10">
        <v>5466.7850930000004</v>
      </c>
      <c r="M25" s="10">
        <v>20120.365159999998</v>
      </c>
      <c r="N25" s="10">
        <v>5663.41</v>
      </c>
      <c r="O25" s="10">
        <v>19318</v>
      </c>
      <c r="P25" s="10">
        <v>5393.78</v>
      </c>
      <c r="Q25" s="10">
        <v>19885.64</v>
      </c>
      <c r="R25" s="10">
        <v>6399.78</v>
      </c>
      <c r="S25" s="10">
        <v>19722.45</v>
      </c>
      <c r="T25" s="33"/>
      <c r="U25" s="10">
        <v>19224.310000000001</v>
      </c>
      <c r="V25" s="10">
        <v>12361.59</v>
      </c>
      <c r="W25" s="10">
        <v>20084.419999999998</v>
      </c>
      <c r="X25" s="28">
        <v>6433.31</v>
      </c>
      <c r="Y25" s="28">
        <v>19757.91</v>
      </c>
      <c r="Z25" s="15">
        <f t="shared" si="1"/>
        <v>68234.178609416442</v>
      </c>
      <c r="AA25" s="15">
        <f t="shared" si="0"/>
        <v>236131.47988000003</v>
      </c>
    </row>
    <row r="26" spans="1:27" x14ac:dyDescent="0.25">
      <c r="A26" s="1" t="s">
        <v>23</v>
      </c>
      <c r="B26" s="10">
        <v>20921.879792144162</v>
      </c>
      <c r="C26" s="10">
        <v>93252.838139999978</v>
      </c>
      <c r="D26" s="10">
        <v>21958.55</v>
      </c>
      <c r="E26" s="10">
        <v>89983.28</v>
      </c>
      <c r="F26" s="10">
        <v>22135.360000000001</v>
      </c>
      <c r="G26" s="10">
        <v>93329.37</v>
      </c>
      <c r="H26" s="10">
        <v>25444.39</v>
      </c>
      <c r="I26" s="10">
        <v>90755.02</v>
      </c>
      <c r="J26" s="10">
        <v>22476.27</v>
      </c>
      <c r="K26" s="10">
        <v>88819.04</v>
      </c>
      <c r="L26" s="10">
        <v>23284.46614</v>
      </c>
      <c r="M26" s="10">
        <v>93986.830389999988</v>
      </c>
      <c r="N26" s="10">
        <v>24121.93</v>
      </c>
      <c r="O26" s="10">
        <v>88198.65</v>
      </c>
      <c r="P26" s="10">
        <v>22973.52</v>
      </c>
      <c r="Q26" s="10">
        <v>90552.23</v>
      </c>
      <c r="R26" s="10">
        <v>27258.34</v>
      </c>
      <c r="S26" s="10">
        <v>92633.43</v>
      </c>
      <c r="T26" s="33"/>
      <c r="U26" s="10">
        <v>90010.51</v>
      </c>
      <c r="V26" s="10">
        <v>52651.22</v>
      </c>
      <c r="W26" s="10">
        <v>92669.9</v>
      </c>
      <c r="X26" s="28">
        <v>27401.16</v>
      </c>
      <c r="Y26" s="28">
        <v>91020.800000000003</v>
      </c>
      <c r="Z26" s="15">
        <f t="shared" si="1"/>
        <v>290627.08593214414</v>
      </c>
      <c r="AA26" s="15">
        <f t="shared" si="0"/>
        <v>1095211.8985299999</v>
      </c>
    </row>
    <row r="27" spans="1:27" x14ac:dyDescent="0.25">
      <c r="A27" s="1" t="s">
        <v>24</v>
      </c>
      <c r="B27" s="10">
        <v>27427.504795788893</v>
      </c>
      <c r="C27" s="10">
        <v>115571.60999999999</v>
      </c>
      <c r="D27" s="10">
        <v>28786.52</v>
      </c>
      <c r="E27" s="10">
        <v>114527.95</v>
      </c>
      <c r="F27" s="10">
        <v>29018.32</v>
      </c>
      <c r="G27" s="10">
        <v>117373.41</v>
      </c>
      <c r="H27" s="10">
        <v>33356.28</v>
      </c>
      <c r="I27" s="10">
        <v>113305.18</v>
      </c>
      <c r="J27" s="10">
        <v>29465.23</v>
      </c>
      <c r="K27" s="10">
        <v>114074.04</v>
      </c>
      <c r="L27" s="10">
        <v>30524.723190000004</v>
      </c>
      <c r="M27" s="10">
        <v>114727.53600000001</v>
      </c>
      <c r="N27" s="10">
        <v>31622.6</v>
      </c>
      <c r="O27" s="10">
        <v>109801.69</v>
      </c>
      <c r="P27" s="10">
        <v>30117.1</v>
      </c>
      <c r="Q27" s="10">
        <v>114563.3</v>
      </c>
      <c r="R27" s="10">
        <v>35734.28</v>
      </c>
      <c r="S27" s="10">
        <v>110726.85</v>
      </c>
      <c r="T27" s="33"/>
      <c r="U27" s="10">
        <v>109787.94</v>
      </c>
      <c r="V27" s="10">
        <v>69023.039999999994</v>
      </c>
      <c r="W27" s="10">
        <v>113249.17</v>
      </c>
      <c r="X27" s="28">
        <v>35921.51</v>
      </c>
      <c r="Y27" s="28">
        <v>112172.48</v>
      </c>
      <c r="Z27" s="15">
        <f t="shared" si="1"/>
        <v>380997.1079857889</v>
      </c>
      <c r="AA27" s="15">
        <f t="shared" si="0"/>
        <v>1359881.156</v>
      </c>
    </row>
    <row r="28" spans="1:27" x14ac:dyDescent="0.25">
      <c r="A28" s="1" t="s">
        <v>25</v>
      </c>
      <c r="B28" s="10">
        <v>2146.6997047090331</v>
      </c>
      <c r="C28" s="10">
        <v>6297.2909999999993</v>
      </c>
      <c r="D28" s="10">
        <v>2253.0700000000002</v>
      </c>
      <c r="E28" s="10">
        <v>6443.51</v>
      </c>
      <c r="F28" s="10">
        <v>2271.21</v>
      </c>
      <c r="G28" s="10">
        <v>6671.51</v>
      </c>
      <c r="H28" s="10">
        <v>2610.73</v>
      </c>
      <c r="I28" s="10">
        <v>6281.77</v>
      </c>
      <c r="J28" s="10">
        <v>2306.19</v>
      </c>
      <c r="K28" s="10">
        <v>6392.23</v>
      </c>
      <c r="L28" s="10">
        <v>2389.109336</v>
      </c>
      <c r="M28" s="10">
        <v>6527.3669999999993</v>
      </c>
      <c r="N28" s="10">
        <v>2475.04</v>
      </c>
      <c r="O28" s="10">
        <v>6103.94</v>
      </c>
      <c r="P28" s="10">
        <v>2357.21</v>
      </c>
      <c r="Q28" s="10">
        <v>6529.45</v>
      </c>
      <c r="R28" s="10">
        <v>2796.86</v>
      </c>
      <c r="S28" s="10">
        <v>6103.94</v>
      </c>
      <c r="T28" s="33"/>
      <c r="U28" s="10">
        <v>6165.62</v>
      </c>
      <c r="V28" s="10">
        <v>5402.3</v>
      </c>
      <c r="W28" s="10">
        <v>6411.64</v>
      </c>
      <c r="X28" s="28">
        <v>2811.51</v>
      </c>
      <c r="Y28" s="28">
        <v>6328.48</v>
      </c>
      <c r="Z28" s="15">
        <f t="shared" si="1"/>
        <v>29819.92904070903</v>
      </c>
      <c r="AA28" s="15">
        <f t="shared" si="0"/>
        <v>76256.748000000007</v>
      </c>
    </row>
    <row r="29" spans="1:27" x14ac:dyDescent="0.25">
      <c r="A29" s="1" t="s">
        <v>26</v>
      </c>
      <c r="B29" s="10">
        <v>1048.3024133580157</v>
      </c>
      <c r="C29" s="10">
        <v>4108.7969999999996</v>
      </c>
      <c r="D29" s="10">
        <v>1100.25</v>
      </c>
      <c r="E29" s="10">
        <v>4063.75</v>
      </c>
      <c r="F29" s="10">
        <v>1109.0999999999999</v>
      </c>
      <c r="G29" s="10">
        <v>4061.67</v>
      </c>
      <c r="H29" s="10">
        <v>1274.9100000000001</v>
      </c>
      <c r="I29" s="10">
        <v>4003.71</v>
      </c>
      <c r="J29" s="10">
        <v>1126.19</v>
      </c>
      <c r="K29" s="10">
        <v>4033.26</v>
      </c>
      <c r="L29" s="10">
        <v>1166.6769610000001</v>
      </c>
      <c r="M29" s="10">
        <v>3963.2670000000007</v>
      </c>
      <c r="N29" s="10">
        <v>1208.6400000000001</v>
      </c>
      <c r="O29" s="10">
        <v>3909.21</v>
      </c>
      <c r="P29" s="10">
        <v>1151.0999999999999</v>
      </c>
      <c r="Q29" s="10">
        <v>3904.36</v>
      </c>
      <c r="R29" s="10">
        <v>1365.79</v>
      </c>
      <c r="S29" s="10">
        <v>3874.56</v>
      </c>
      <c r="T29" s="33"/>
      <c r="U29" s="10">
        <v>3863.48</v>
      </c>
      <c r="V29" s="10">
        <v>2638.12</v>
      </c>
      <c r="W29" s="10">
        <v>3873.18</v>
      </c>
      <c r="X29" s="27">
        <v>1372.95</v>
      </c>
      <c r="Y29" s="27">
        <v>3957.72</v>
      </c>
      <c r="Z29" s="15">
        <f t="shared" si="1"/>
        <v>14562.029374358015</v>
      </c>
      <c r="AA29" s="15">
        <f t="shared" si="0"/>
        <v>47616.964</v>
      </c>
    </row>
    <row r="30" spans="1:27" x14ac:dyDescent="0.25">
      <c r="A30" s="1" t="s">
        <v>27</v>
      </c>
      <c r="B30" s="10">
        <v>157.21740727267948</v>
      </c>
      <c r="C30" s="10">
        <v>352.04399999999998</v>
      </c>
      <c r="D30" s="10">
        <v>165.01</v>
      </c>
      <c r="E30" s="10">
        <v>348.58</v>
      </c>
      <c r="F30" s="10">
        <v>166.34</v>
      </c>
      <c r="G30" s="10">
        <v>351.35</v>
      </c>
      <c r="H30" s="10">
        <v>191.2</v>
      </c>
      <c r="I30" s="10">
        <v>336.8</v>
      </c>
      <c r="J30" s="10">
        <v>168.9</v>
      </c>
      <c r="K30" s="10">
        <v>333.33</v>
      </c>
      <c r="L30" s="10">
        <v>174.96859910000001</v>
      </c>
      <c r="M30" s="10">
        <v>337.49099999999999</v>
      </c>
      <c r="N30" s="10">
        <v>181.26</v>
      </c>
      <c r="O30" s="10">
        <v>332.64</v>
      </c>
      <c r="P30" s="10">
        <v>172.63</v>
      </c>
      <c r="Q30" s="10">
        <v>334.72</v>
      </c>
      <c r="R30" s="10">
        <v>204.83</v>
      </c>
      <c r="S30" s="10">
        <v>325.70999999999998</v>
      </c>
      <c r="T30" s="34"/>
      <c r="U30" s="10">
        <v>320.17</v>
      </c>
      <c r="V30" s="10">
        <v>395.65</v>
      </c>
      <c r="W30" s="10">
        <v>321.55</v>
      </c>
      <c r="X30" s="29">
        <v>205.91</v>
      </c>
      <c r="Y30" s="29">
        <v>326.39999999999998</v>
      </c>
      <c r="Z30" s="15">
        <f t="shared" si="1"/>
        <v>2183.9160063726795</v>
      </c>
      <c r="AA30" s="15">
        <f t="shared" si="0"/>
        <v>4020.7850000000003</v>
      </c>
    </row>
    <row r="31" spans="1:27" x14ac:dyDescent="0.25">
      <c r="A31" s="1" t="s">
        <v>28</v>
      </c>
      <c r="B31" s="10">
        <v>2616.6746426656987</v>
      </c>
      <c r="C31" s="10">
        <v>9445.59</v>
      </c>
      <c r="D31" s="10">
        <v>2746.33</v>
      </c>
      <c r="E31" s="10">
        <v>9463.61</v>
      </c>
      <c r="F31" s="10">
        <v>2768.44</v>
      </c>
      <c r="G31" s="10">
        <v>9568.25</v>
      </c>
      <c r="H31" s="10">
        <v>3182.3</v>
      </c>
      <c r="I31" s="10">
        <v>9376.6200000000008</v>
      </c>
      <c r="J31" s="10">
        <v>2811.08</v>
      </c>
      <c r="K31" s="10">
        <v>9431.73</v>
      </c>
      <c r="L31" s="10">
        <v>2912.1584339999999</v>
      </c>
      <c r="M31" s="10">
        <v>9528.0570000000007</v>
      </c>
      <c r="N31" s="10">
        <v>3016.9</v>
      </c>
      <c r="O31" s="10">
        <v>9243.93</v>
      </c>
      <c r="P31" s="10">
        <v>2873.27</v>
      </c>
      <c r="Q31" s="10">
        <v>9422.7199999999993</v>
      </c>
      <c r="R31" s="10">
        <v>3409.17</v>
      </c>
      <c r="S31" s="10">
        <v>9246.7000000000007</v>
      </c>
      <c r="T31" s="33"/>
      <c r="U31" s="10">
        <v>9147.6</v>
      </c>
      <c r="V31" s="10">
        <v>6585.03</v>
      </c>
      <c r="W31" s="10">
        <v>9470.8799999999992</v>
      </c>
      <c r="X31" s="29">
        <v>3427.03</v>
      </c>
      <c r="Y31" s="29">
        <v>9240.4599999999991</v>
      </c>
      <c r="Z31" s="15">
        <f t="shared" si="1"/>
        <v>36348.383076665697</v>
      </c>
      <c r="AA31" s="15">
        <f t="shared" si="0"/>
        <v>112586.14700000003</v>
      </c>
    </row>
    <row r="32" spans="1:27" x14ac:dyDescent="0.25">
      <c r="A32" s="1" t="s">
        <v>29</v>
      </c>
      <c r="B32" s="10">
        <v>15617.52549001465</v>
      </c>
      <c r="C32" s="10">
        <v>70080.830820000003</v>
      </c>
      <c r="D32" s="10">
        <v>16391.37</v>
      </c>
      <c r="E32" s="10">
        <v>68610.47</v>
      </c>
      <c r="F32" s="10">
        <v>16523.349999999999</v>
      </c>
      <c r="G32" s="10">
        <v>70590.559999999998</v>
      </c>
      <c r="H32" s="10">
        <v>18993.439999999999</v>
      </c>
      <c r="I32" s="10">
        <v>69100.45</v>
      </c>
      <c r="J32" s="10">
        <v>16777.830000000002</v>
      </c>
      <c r="K32" s="10">
        <v>68297.23</v>
      </c>
      <c r="L32" s="10">
        <v>17381.119010000002</v>
      </c>
      <c r="M32" s="10">
        <v>70356.209329999998</v>
      </c>
      <c r="N32" s="10">
        <v>18006.259999999998</v>
      </c>
      <c r="O32" s="10">
        <v>67519.990000000005</v>
      </c>
      <c r="P32" s="10">
        <v>17149.009999999998</v>
      </c>
      <c r="Q32" s="10">
        <v>69284.75</v>
      </c>
      <c r="R32" s="10">
        <v>20347.5</v>
      </c>
      <c r="S32" s="10">
        <v>69683.460000000006</v>
      </c>
      <c r="T32" s="33"/>
      <c r="U32" s="10">
        <v>68623.83</v>
      </c>
      <c r="V32" s="10">
        <v>39302.480000000003</v>
      </c>
      <c r="W32" s="10">
        <v>70822.05</v>
      </c>
      <c r="X32" s="29">
        <v>20454.099999999999</v>
      </c>
      <c r="Y32" s="29">
        <v>69351.070000000007</v>
      </c>
      <c r="Z32" s="15">
        <f t="shared" si="1"/>
        <v>216943.98450001466</v>
      </c>
      <c r="AA32" s="15">
        <f t="shared" si="0"/>
        <v>832320.90014999988</v>
      </c>
    </row>
    <row r="33" spans="1:27" x14ac:dyDescent="0.25">
      <c r="A33" s="1" t="s">
        <v>30</v>
      </c>
      <c r="B33" s="10">
        <v>1907.8544828495428</v>
      </c>
      <c r="C33" s="10">
        <v>7426.6661699999995</v>
      </c>
      <c r="D33" s="10">
        <v>2002.39</v>
      </c>
      <c r="E33" s="10">
        <v>7365.2</v>
      </c>
      <c r="F33" s="10">
        <v>2018.51</v>
      </c>
      <c r="G33" s="10">
        <v>7372.1</v>
      </c>
      <c r="H33" s="10">
        <v>2320.2600000000002</v>
      </c>
      <c r="I33" s="10">
        <v>7210.48</v>
      </c>
      <c r="J33" s="10">
        <v>2049.6</v>
      </c>
      <c r="K33" s="10">
        <v>7166.31</v>
      </c>
      <c r="L33" s="10">
        <v>2123.301379</v>
      </c>
      <c r="M33" s="10">
        <v>7293.5156799999995</v>
      </c>
      <c r="N33" s="10">
        <v>2199.67</v>
      </c>
      <c r="O33" s="10">
        <v>7148.97</v>
      </c>
      <c r="P33" s="10">
        <v>2094.94</v>
      </c>
      <c r="Q33" s="10">
        <v>7148.3</v>
      </c>
      <c r="R33" s="10">
        <v>2485.67</v>
      </c>
      <c r="S33" s="10">
        <v>7234.82</v>
      </c>
      <c r="T33" s="33"/>
      <c r="U33" s="10">
        <v>7150.3</v>
      </c>
      <c r="V33" s="10">
        <v>4801.24</v>
      </c>
      <c r="W33" s="10">
        <v>7193.34</v>
      </c>
      <c r="X33" s="29">
        <v>2498.6999999999998</v>
      </c>
      <c r="Y33" s="29">
        <v>7197.44</v>
      </c>
      <c r="Z33" s="15">
        <f t="shared" si="1"/>
        <v>26502.13586184954</v>
      </c>
      <c r="AA33" s="15">
        <f t="shared" si="0"/>
        <v>86907.441850000003</v>
      </c>
    </row>
    <row r="34" spans="1:27" x14ac:dyDescent="0.25">
      <c r="A34" s="1" t="s">
        <v>31</v>
      </c>
      <c r="B34" s="10">
        <v>863.91300753109647</v>
      </c>
      <c r="C34" s="10">
        <v>3620.9249999999997</v>
      </c>
      <c r="D34" s="10">
        <v>906.72</v>
      </c>
      <c r="E34" s="10">
        <v>3592.51</v>
      </c>
      <c r="F34" s="10">
        <v>914.02</v>
      </c>
      <c r="G34" s="10">
        <v>3663.89</v>
      </c>
      <c r="H34" s="10">
        <v>1050.6600000000001</v>
      </c>
      <c r="I34" s="10">
        <v>3492.75</v>
      </c>
      <c r="J34" s="10">
        <v>928.1</v>
      </c>
      <c r="K34" s="10">
        <v>3489.95</v>
      </c>
      <c r="L34" s="10">
        <v>961.46783600000003</v>
      </c>
      <c r="M34" s="10">
        <v>3521.1329999999998</v>
      </c>
      <c r="N34" s="10">
        <v>996.05</v>
      </c>
      <c r="O34" s="10">
        <v>3431.74</v>
      </c>
      <c r="P34" s="10">
        <v>948.63</v>
      </c>
      <c r="Q34" s="10">
        <v>3576.57</v>
      </c>
      <c r="R34" s="10">
        <v>1125.56</v>
      </c>
      <c r="S34" s="10">
        <v>3478.86</v>
      </c>
      <c r="T34" s="33"/>
      <c r="U34" s="10">
        <v>3434.51</v>
      </c>
      <c r="V34" s="10">
        <v>2174.09</v>
      </c>
      <c r="W34" s="10">
        <v>3546.77</v>
      </c>
      <c r="X34" s="29">
        <v>1131.46</v>
      </c>
      <c r="Y34" s="29">
        <v>3529.45</v>
      </c>
      <c r="Z34" s="15">
        <f t="shared" si="1"/>
        <v>12000.670843531097</v>
      </c>
      <c r="AA34" s="15">
        <f t="shared" si="0"/>
        <v>42379.05799999999</v>
      </c>
    </row>
    <row r="35" spans="1:27" x14ac:dyDescent="0.25">
      <c r="A35" s="1" t="s">
        <v>32</v>
      </c>
      <c r="B35" s="10">
        <v>1396.2829051308313</v>
      </c>
      <c r="C35" s="10">
        <v>4802.49</v>
      </c>
      <c r="D35" s="10">
        <v>1465.47</v>
      </c>
      <c r="E35" s="10">
        <v>4842.68</v>
      </c>
      <c r="F35" s="10">
        <v>1477.27</v>
      </c>
      <c r="G35" s="10">
        <v>4913.37</v>
      </c>
      <c r="H35" s="10">
        <v>1698.11</v>
      </c>
      <c r="I35" s="10">
        <v>4830.99</v>
      </c>
      <c r="J35" s="10">
        <v>1500.02</v>
      </c>
      <c r="K35" s="10">
        <v>4853.08</v>
      </c>
      <c r="L35" s="10">
        <v>1553.958142</v>
      </c>
      <c r="M35" s="10">
        <v>4846.1489999999994</v>
      </c>
      <c r="N35" s="10">
        <v>1609.85</v>
      </c>
      <c r="O35" s="10">
        <v>4793.4799999999996</v>
      </c>
      <c r="P35" s="10">
        <v>1533.21</v>
      </c>
      <c r="Q35" s="10">
        <v>4823.28</v>
      </c>
      <c r="R35" s="10">
        <v>1819.17</v>
      </c>
      <c r="S35" s="10">
        <v>4781.01</v>
      </c>
      <c r="T35" s="33"/>
      <c r="U35" s="10">
        <v>4753.29</v>
      </c>
      <c r="V35" s="10">
        <v>3513.83</v>
      </c>
      <c r="W35" s="10">
        <v>4826.05</v>
      </c>
      <c r="X35" s="29">
        <v>1828.7</v>
      </c>
      <c r="Y35" s="29">
        <v>4864.8599999999997</v>
      </c>
      <c r="Z35" s="15">
        <f t="shared" si="1"/>
        <v>19395.87104713083</v>
      </c>
      <c r="AA35" s="15">
        <f t="shared" si="0"/>
        <v>57930.729000000007</v>
      </c>
    </row>
    <row r="36" spans="1:27" x14ac:dyDescent="0.25">
      <c r="A36" s="1" t="s">
        <v>33</v>
      </c>
      <c r="B36" s="10">
        <v>7576.9621153655999</v>
      </c>
      <c r="C36" s="10">
        <v>31806.357659999994</v>
      </c>
      <c r="D36" s="10">
        <v>7952.4</v>
      </c>
      <c r="E36" s="10">
        <v>31078.28</v>
      </c>
      <c r="F36" s="10">
        <v>8016.43</v>
      </c>
      <c r="G36" s="10">
        <v>31530.5</v>
      </c>
      <c r="H36" s="10">
        <v>9214.81</v>
      </c>
      <c r="I36" s="10">
        <v>31134.38</v>
      </c>
      <c r="J36" s="10">
        <v>8139.89</v>
      </c>
      <c r="K36" s="10">
        <v>30512.1</v>
      </c>
      <c r="L36" s="10">
        <v>8432.5866800000003</v>
      </c>
      <c r="M36" s="10">
        <v>31400.628449999993</v>
      </c>
      <c r="N36" s="10">
        <v>8735.8799999999992</v>
      </c>
      <c r="O36" s="10">
        <v>30551.42</v>
      </c>
      <c r="P36" s="10">
        <v>8319.9699999999993</v>
      </c>
      <c r="Q36" s="10">
        <v>30501.7</v>
      </c>
      <c r="R36" s="10">
        <v>9871.74</v>
      </c>
      <c r="S36" s="10">
        <v>31134.23</v>
      </c>
      <c r="T36" s="33"/>
      <c r="U36" s="10">
        <v>30865.67</v>
      </c>
      <c r="V36" s="10">
        <v>19067.900000000001</v>
      </c>
      <c r="W36" s="10">
        <v>30335.61</v>
      </c>
      <c r="X36" s="29">
        <v>9923.4699999999993</v>
      </c>
      <c r="Y36" s="29">
        <v>30454.09</v>
      </c>
      <c r="Z36" s="15">
        <f t="shared" si="1"/>
        <v>105252.0387953656</v>
      </c>
      <c r="AA36" s="15">
        <f t="shared" si="0"/>
        <v>371304.96610999998</v>
      </c>
    </row>
    <row r="37" spans="1:27" x14ac:dyDescent="0.25">
      <c r="A37" s="1" t="s">
        <v>34</v>
      </c>
      <c r="B37" s="10">
        <v>1169.1786703009504</v>
      </c>
      <c r="C37" s="10">
        <v>5888.24082</v>
      </c>
      <c r="D37" s="10">
        <v>1227.1099999999999</v>
      </c>
      <c r="E37" s="10">
        <v>4726.95</v>
      </c>
      <c r="F37" s="10">
        <v>1236.99</v>
      </c>
      <c r="G37" s="10">
        <v>4770.72</v>
      </c>
      <c r="H37" s="10">
        <v>1421.91</v>
      </c>
      <c r="I37" s="10">
        <v>4690.2299999999996</v>
      </c>
      <c r="J37" s="10">
        <v>1256.04</v>
      </c>
      <c r="K37" s="10">
        <v>3598.06</v>
      </c>
      <c r="L37" s="10">
        <v>1301.2070790000002</v>
      </c>
      <c r="M37" s="10">
        <v>5878.3353200000001</v>
      </c>
      <c r="N37" s="10">
        <v>1348.01</v>
      </c>
      <c r="O37" s="10">
        <v>4650.29</v>
      </c>
      <c r="P37" s="10">
        <v>1283.83</v>
      </c>
      <c r="Q37" s="10">
        <v>3641.72</v>
      </c>
      <c r="R37" s="10">
        <v>1523.28</v>
      </c>
      <c r="S37" s="10">
        <v>5695.77</v>
      </c>
      <c r="T37" s="33"/>
      <c r="U37" s="10">
        <v>4602.97</v>
      </c>
      <c r="V37" s="10">
        <v>2942.31</v>
      </c>
      <c r="W37" s="10">
        <v>4672.8900000000003</v>
      </c>
      <c r="X37" s="30">
        <v>1531.26</v>
      </c>
      <c r="Y37" s="30">
        <v>4649.6499999999996</v>
      </c>
      <c r="Z37" s="15">
        <f t="shared" si="1"/>
        <v>16241.125749300951</v>
      </c>
      <c r="AA37" s="15">
        <f t="shared" si="0"/>
        <v>57465.826140000012</v>
      </c>
    </row>
    <row r="38" spans="1:27" x14ac:dyDescent="0.25">
      <c r="A38" s="1" t="s">
        <v>35</v>
      </c>
      <c r="B38" s="10">
        <v>5294.7378746576433</v>
      </c>
      <c r="C38" s="10">
        <v>20282.114160000001</v>
      </c>
      <c r="D38" s="10">
        <v>5557.09</v>
      </c>
      <c r="E38" s="10">
        <v>20774.75</v>
      </c>
      <c r="F38" s="10">
        <v>5601.84</v>
      </c>
      <c r="G38" s="10">
        <v>20904.349999999999</v>
      </c>
      <c r="H38" s="10">
        <v>6439.26</v>
      </c>
      <c r="I38" s="10">
        <v>20394.61</v>
      </c>
      <c r="J38" s="10">
        <v>5688.11</v>
      </c>
      <c r="K38" s="10">
        <v>20642.39</v>
      </c>
      <c r="L38" s="10">
        <v>5892.6380570000001</v>
      </c>
      <c r="M38" s="10">
        <v>20726.243999999999</v>
      </c>
      <c r="N38" s="10">
        <v>6104.58</v>
      </c>
      <c r="O38" s="10">
        <v>20143.43</v>
      </c>
      <c r="P38" s="10">
        <v>5813.95</v>
      </c>
      <c r="Q38" s="10">
        <v>21089.38</v>
      </c>
      <c r="R38" s="10">
        <v>6898.32</v>
      </c>
      <c r="S38" s="10">
        <v>20352.72</v>
      </c>
      <c r="T38" s="33"/>
      <c r="U38" s="10">
        <v>20672.189999999999</v>
      </c>
      <c r="V38" s="10">
        <v>13324.54</v>
      </c>
      <c r="W38" s="10">
        <v>21181.89</v>
      </c>
      <c r="X38" s="31">
        <v>6934.46</v>
      </c>
      <c r="Y38" s="31">
        <v>20900.189999999999</v>
      </c>
      <c r="Z38" s="15">
        <f t="shared" si="1"/>
        <v>73549.525931657656</v>
      </c>
      <c r="AA38" s="15">
        <f t="shared" si="0"/>
        <v>248064.25815999997</v>
      </c>
    </row>
    <row r="39" spans="1:27" x14ac:dyDescent="0.25">
      <c r="A39" s="1" t="s">
        <v>36</v>
      </c>
      <c r="B39" s="10">
        <v>6223.6176770859129</v>
      </c>
      <c r="C39" s="10">
        <v>27323.742599999998</v>
      </c>
      <c r="D39" s="10">
        <v>6531.99</v>
      </c>
      <c r="E39" s="10">
        <v>27226.06</v>
      </c>
      <c r="F39" s="10">
        <v>6584.59</v>
      </c>
      <c r="G39" s="10">
        <v>27641</v>
      </c>
      <c r="H39" s="10">
        <v>7568.93</v>
      </c>
      <c r="I39" s="10">
        <v>27289.54</v>
      </c>
      <c r="J39" s="10">
        <v>6686</v>
      </c>
      <c r="K39" s="10">
        <v>27311.23</v>
      </c>
      <c r="L39" s="10">
        <v>6926.4160390000006</v>
      </c>
      <c r="M39" s="10">
        <v>27396.474450000002</v>
      </c>
      <c r="N39" s="10">
        <v>7175.53</v>
      </c>
      <c r="O39" s="10">
        <v>26865.63</v>
      </c>
      <c r="P39" s="10">
        <v>6833.92</v>
      </c>
      <c r="Q39" s="10">
        <v>27463.66</v>
      </c>
      <c r="R39" s="10">
        <v>8108.52</v>
      </c>
      <c r="S39" s="10">
        <v>27332.68</v>
      </c>
      <c r="T39" s="33"/>
      <c r="U39" s="10">
        <v>26966.05</v>
      </c>
      <c r="V39" s="10">
        <v>15662.12</v>
      </c>
      <c r="W39" s="10">
        <v>27659.09</v>
      </c>
      <c r="X39" s="29">
        <v>8151.01</v>
      </c>
      <c r="Y39" s="29">
        <v>27422.77</v>
      </c>
      <c r="Z39" s="15">
        <f t="shared" si="1"/>
        <v>86452.643716085906</v>
      </c>
      <c r="AA39" s="15">
        <f t="shared" si="0"/>
        <v>327897.92705000006</v>
      </c>
    </row>
    <row r="40" spans="1:27" x14ac:dyDescent="0.25">
      <c r="A40" s="1" t="s">
        <v>37</v>
      </c>
      <c r="B40" s="10">
        <v>8974.698666509621</v>
      </c>
      <c r="C40" s="10">
        <v>32506.578720000001</v>
      </c>
      <c r="D40" s="10">
        <v>9419.39</v>
      </c>
      <c r="E40" s="10">
        <v>32474.67</v>
      </c>
      <c r="F40" s="10">
        <v>9495.24</v>
      </c>
      <c r="G40" s="10">
        <v>33674.160000000003</v>
      </c>
      <c r="H40" s="10">
        <v>10914.68</v>
      </c>
      <c r="I40" s="10">
        <v>31844.78</v>
      </c>
      <c r="J40" s="10">
        <v>9641.4699999999993</v>
      </c>
      <c r="K40" s="10">
        <v>32257.07</v>
      </c>
      <c r="L40" s="10">
        <v>9988.1559600000001</v>
      </c>
      <c r="M40" s="10">
        <v>33186.880160000001</v>
      </c>
      <c r="N40" s="10">
        <v>10347.4</v>
      </c>
      <c r="O40" s="10">
        <v>31200.87</v>
      </c>
      <c r="P40" s="10">
        <v>9854.7800000000007</v>
      </c>
      <c r="Q40" s="10">
        <v>33134.410000000003</v>
      </c>
      <c r="R40" s="10">
        <v>11692.8</v>
      </c>
      <c r="S40" s="10">
        <v>31554.04</v>
      </c>
      <c r="T40" s="33"/>
      <c r="U40" s="10">
        <v>31599.21</v>
      </c>
      <c r="V40" s="10">
        <v>22585.39</v>
      </c>
      <c r="W40" s="10">
        <v>32808.93</v>
      </c>
      <c r="X40" s="32">
        <v>11754.07</v>
      </c>
      <c r="Y40" s="32">
        <v>32076.04</v>
      </c>
      <c r="Z40" s="15">
        <f t="shared" si="1"/>
        <v>124668.07462650962</v>
      </c>
      <c r="AA40" s="15">
        <f t="shared" si="0"/>
        <v>388317.63887999998</v>
      </c>
    </row>
    <row r="41" spans="1:27" x14ac:dyDescent="0.25">
      <c r="A41" s="1" t="s">
        <v>38</v>
      </c>
      <c r="B41" s="10">
        <v>1445.7068695792839</v>
      </c>
      <c r="C41" s="10">
        <v>6028.4070000000002</v>
      </c>
      <c r="D41" s="10">
        <v>1517.34</v>
      </c>
      <c r="E41" s="10">
        <v>6072.76</v>
      </c>
      <c r="F41" s="10">
        <v>1529.56</v>
      </c>
      <c r="G41" s="10">
        <v>6165.62</v>
      </c>
      <c r="H41" s="10">
        <v>1758.21</v>
      </c>
      <c r="I41" s="10">
        <v>5987.19</v>
      </c>
      <c r="J41" s="10">
        <v>1553.12</v>
      </c>
      <c r="K41" s="10">
        <v>6005.54</v>
      </c>
      <c r="L41" s="10">
        <v>1608.9568760000002</v>
      </c>
      <c r="M41" s="10">
        <v>6041.5739999999996</v>
      </c>
      <c r="N41" s="10">
        <v>1666.83</v>
      </c>
      <c r="O41" s="10">
        <v>5847.53</v>
      </c>
      <c r="P41" s="10">
        <v>1587.48</v>
      </c>
      <c r="Q41" s="10">
        <v>5975.05</v>
      </c>
      <c r="R41" s="10">
        <v>1883.56</v>
      </c>
      <c r="S41" s="10">
        <v>5819.12</v>
      </c>
      <c r="T41" s="33"/>
      <c r="U41" s="10">
        <v>5814.96</v>
      </c>
      <c r="V41" s="10">
        <v>3638.21</v>
      </c>
      <c r="W41" s="10">
        <v>5966.73</v>
      </c>
      <c r="X41" s="32">
        <v>1893.43</v>
      </c>
      <c r="Y41" s="32">
        <v>5916.14</v>
      </c>
      <c r="Z41" s="15">
        <f t="shared" si="1"/>
        <v>20082.403745579282</v>
      </c>
      <c r="AA41" s="15">
        <f t="shared" si="0"/>
        <v>71640.620999999999</v>
      </c>
    </row>
    <row r="42" spans="1:27" x14ac:dyDescent="0.25">
      <c r="A42" s="1" t="s">
        <v>39</v>
      </c>
      <c r="B42" s="10">
        <v>2661.8494879986733</v>
      </c>
      <c r="C42" s="10">
        <v>7916.8319999999994</v>
      </c>
      <c r="D42" s="10">
        <v>2793.74</v>
      </c>
      <c r="E42" s="10">
        <v>7941.09</v>
      </c>
      <c r="F42" s="10">
        <v>2816.24</v>
      </c>
      <c r="G42" s="10">
        <v>8057.51</v>
      </c>
      <c r="H42" s="10">
        <v>3237.24</v>
      </c>
      <c r="I42" s="10">
        <v>8170.18</v>
      </c>
      <c r="J42" s="10">
        <v>2859.61</v>
      </c>
      <c r="K42" s="10">
        <v>8108.1</v>
      </c>
      <c r="L42" s="10">
        <v>2962.4315310000002</v>
      </c>
      <c r="M42" s="10">
        <v>8195.4179999999997</v>
      </c>
      <c r="N42" s="10">
        <v>3068.99</v>
      </c>
      <c r="O42" s="10">
        <v>7884.95</v>
      </c>
      <c r="P42" s="10">
        <v>2922.88</v>
      </c>
      <c r="Q42" s="10">
        <v>8133.05</v>
      </c>
      <c r="R42" s="10">
        <v>3468.03</v>
      </c>
      <c r="S42" s="10">
        <v>7881.49</v>
      </c>
      <c r="T42" s="33"/>
      <c r="U42" s="10">
        <v>7781</v>
      </c>
      <c r="V42" s="10">
        <v>6698.71</v>
      </c>
      <c r="W42" s="10">
        <v>8175.32</v>
      </c>
      <c r="X42" s="29">
        <v>3486.2</v>
      </c>
      <c r="Y42" s="29">
        <v>7966.04</v>
      </c>
      <c r="Z42" s="15">
        <f t="shared" si="1"/>
        <v>36975.92101899867</v>
      </c>
      <c r="AA42" s="15">
        <f t="shared" si="0"/>
        <v>96210.98</v>
      </c>
    </row>
    <row r="43" spans="1:27" x14ac:dyDescent="0.25">
      <c r="A43" s="1" t="s">
        <v>40</v>
      </c>
      <c r="B43" s="10">
        <v>9270.9069964280607</v>
      </c>
      <c r="C43" s="10">
        <v>39898.088999999993</v>
      </c>
      <c r="D43" s="10">
        <v>9730.2800000000007</v>
      </c>
      <c r="E43" s="10">
        <v>40494.76</v>
      </c>
      <c r="F43" s="10">
        <v>9808.6299999999992</v>
      </c>
      <c r="G43" s="10">
        <v>40889.08</v>
      </c>
      <c r="H43" s="10">
        <v>11274.92</v>
      </c>
      <c r="I43" s="10">
        <v>39810.33</v>
      </c>
      <c r="J43" s="10">
        <v>9959.69</v>
      </c>
      <c r="K43" s="10">
        <v>40316.660000000003</v>
      </c>
      <c r="L43" s="10">
        <v>10317.81503</v>
      </c>
      <c r="M43" s="10">
        <v>40575.15</v>
      </c>
      <c r="N43" s="10">
        <v>10688.91</v>
      </c>
      <c r="O43" s="10">
        <v>39092.129999999997</v>
      </c>
      <c r="P43" s="10">
        <v>10180.030000000001</v>
      </c>
      <c r="Q43" s="10">
        <v>40971.550000000003</v>
      </c>
      <c r="R43" s="10">
        <v>12078.72</v>
      </c>
      <c r="S43" s="10">
        <v>39805.919999999998</v>
      </c>
      <c r="T43" s="33"/>
      <c r="U43" s="10">
        <v>39482.980000000003</v>
      </c>
      <c r="V43" s="10">
        <v>23330.82</v>
      </c>
      <c r="W43" s="10">
        <v>40793.9</v>
      </c>
      <c r="X43" s="32">
        <v>12142.01</v>
      </c>
      <c r="Y43" s="32">
        <v>39650</v>
      </c>
      <c r="Z43" s="15">
        <f t="shared" si="1"/>
        <v>128782.73202642806</v>
      </c>
      <c r="AA43" s="15">
        <f t="shared" si="0"/>
        <v>481780.54899999994</v>
      </c>
    </row>
    <row r="44" spans="1:27" x14ac:dyDescent="0.25">
      <c r="A44" s="1" t="s">
        <v>41</v>
      </c>
      <c r="B44" s="10">
        <v>3613.6521698657057</v>
      </c>
      <c r="C44" s="10">
        <v>11959.793999999998</v>
      </c>
      <c r="D44" s="10">
        <v>3792.71</v>
      </c>
      <c r="E44" s="10">
        <v>11856.54</v>
      </c>
      <c r="F44" s="10">
        <v>3823.25</v>
      </c>
      <c r="G44" s="10">
        <v>12141.36</v>
      </c>
      <c r="H44" s="10">
        <v>4394.79</v>
      </c>
      <c r="I44" s="10">
        <v>11959.82</v>
      </c>
      <c r="J44" s="10">
        <v>3882.13</v>
      </c>
      <c r="K44" s="10">
        <v>11760.9</v>
      </c>
      <c r="L44" s="10">
        <v>4021.7244009999995</v>
      </c>
      <c r="M44" s="10">
        <v>11822.580000000002</v>
      </c>
      <c r="N44" s="10">
        <v>4166.37</v>
      </c>
      <c r="O44" s="10">
        <v>11555.08</v>
      </c>
      <c r="P44" s="10">
        <v>3968.01</v>
      </c>
      <c r="Q44" s="10">
        <v>11793.47</v>
      </c>
      <c r="R44" s="10">
        <v>4708.09</v>
      </c>
      <c r="S44" s="10">
        <v>11618.84</v>
      </c>
      <c r="T44" s="33"/>
      <c r="U44" s="10">
        <v>11349.26</v>
      </c>
      <c r="V44" s="10">
        <v>9093.98</v>
      </c>
      <c r="W44" s="10">
        <v>11647.14</v>
      </c>
      <c r="X44" s="32">
        <v>4732.76</v>
      </c>
      <c r="Y44" s="32">
        <v>11634.78</v>
      </c>
      <c r="Z44" s="15">
        <f t="shared" si="1"/>
        <v>50197.466570865705</v>
      </c>
      <c r="AA44" s="15">
        <f t="shared" si="0"/>
        <v>141099.56400000001</v>
      </c>
    </row>
    <row r="45" spans="1:27" x14ac:dyDescent="0.25">
      <c r="A45" s="1" t="s">
        <v>42</v>
      </c>
      <c r="B45" s="10">
        <v>3899.014064147269</v>
      </c>
      <c r="C45" s="10">
        <v>16947.314999999999</v>
      </c>
      <c r="D45" s="10">
        <v>4092.21</v>
      </c>
      <c r="E45" s="10">
        <v>16972.96</v>
      </c>
      <c r="F45" s="10">
        <v>4125.16</v>
      </c>
      <c r="G45" s="10">
        <v>17363.12</v>
      </c>
      <c r="H45" s="10">
        <v>4741.83</v>
      </c>
      <c r="I45" s="10">
        <v>17086.37</v>
      </c>
      <c r="J45" s="10">
        <v>4188.6899999999996</v>
      </c>
      <c r="K45" s="10">
        <v>16978.5</v>
      </c>
      <c r="L45" s="10">
        <v>4339.3088150000003</v>
      </c>
      <c r="M45" s="10">
        <v>16988.894999999997</v>
      </c>
      <c r="N45" s="10">
        <v>4495.38</v>
      </c>
      <c r="O45" s="10">
        <v>16575.87</v>
      </c>
      <c r="P45" s="10">
        <v>4281.3599999999997</v>
      </c>
      <c r="Q45" s="10">
        <v>17120.57</v>
      </c>
      <c r="R45" s="10">
        <v>5079.88</v>
      </c>
      <c r="S45" s="10">
        <v>16651.400000000001</v>
      </c>
      <c r="T45" s="33"/>
      <c r="U45" s="10">
        <v>16875.240000000002</v>
      </c>
      <c r="V45" s="10">
        <v>9812.11</v>
      </c>
      <c r="W45" s="10">
        <v>17115.7</v>
      </c>
      <c r="X45" s="15">
        <v>5106.5</v>
      </c>
      <c r="Y45" s="15">
        <v>16787.23</v>
      </c>
      <c r="Z45" s="15">
        <f t="shared" si="1"/>
        <v>54161.442879147267</v>
      </c>
      <c r="AA45" s="15">
        <f t="shared" si="0"/>
        <v>203463.16999999998</v>
      </c>
    </row>
    <row r="46" spans="1:27" x14ac:dyDescent="0.25">
      <c r="A46" s="1" t="s">
        <v>43</v>
      </c>
      <c r="B46" s="10">
        <v>6684.4234632670741</v>
      </c>
      <c r="C46" s="10">
        <v>26521.179299999996</v>
      </c>
      <c r="D46" s="10">
        <v>7015.63</v>
      </c>
      <c r="E46" s="10">
        <v>26358.32</v>
      </c>
      <c r="F46" s="10">
        <v>7072.12</v>
      </c>
      <c r="G46" s="10">
        <v>27070.04</v>
      </c>
      <c r="H46" s="10">
        <v>8129.34</v>
      </c>
      <c r="I46" s="10">
        <v>26084.76</v>
      </c>
      <c r="J46" s="10">
        <v>7181.04</v>
      </c>
      <c r="K46" s="10">
        <v>26639.68</v>
      </c>
      <c r="L46" s="10">
        <v>7439.2571800000005</v>
      </c>
      <c r="M46" s="10">
        <v>26953.612299999997</v>
      </c>
      <c r="N46" s="10">
        <v>7706.82</v>
      </c>
      <c r="O46" s="10">
        <v>25806</v>
      </c>
      <c r="P46" s="10">
        <v>7339.91</v>
      </c>
      <c r="Q46" s="10">
        <v>26968.89</v>
      </c>
      <c r="R46" s="10">
        <v>8708.89</v>
      </c>
      <c r="S46" s="10">
        <v>26119.27</v>
      </c>
      <c r="T46" s="33"/>
      <c r="U46" s="10">
        <v>26112.38</v>
      </c>
      <c r="V46" s="10">
        <v>16821.77</v>
      </c>
      <c r="W46" s="10">
        <v>26685.11</v>
      </c>
      <c r="X46" s="15">
        <v>8754.52</v>
      </c>
      <c r="Y46" s="15">
        <v>26495.57</v>
      </c>
      <c r="Z46" s="15">
        <f t="shared" si="1"/>
        <v>92853.720643267079</v>
      </c>
      <c r="AA46" s="15">
        <f t="shared" si="0"/>
        <v>317814.81159999996</v>
      </c>
    </row>
    <row r="47" spans="1:27" x14ac:dyDescent="0.25">
      <c r="A47" s="1" t="s">
        <v>44</v>
      </c>
      <c r="B47" s="10">
        <v>10645.497030285138</v>
      </c>
      <c r="C47" s="10">
        <v>55343.672999999995</v>
      </c>
      <c r="D47" s="10">
        <v>11172.98</v>
      </c>
      <c r="E47" s="10">
        <v>55641.66</v>
      </c>
      <c r="F47" s="10">
        <v>11262.94</v>
      </c>
      <c r="G47" s="10">
        <v>59706.8</v>
      </c>
      <c r="H47" s="10">
        <v>12946.65</v>
      </c>
      <c r="I47" s="10">
        <v>58315.96</v>
      </c>
      <c r="J47" s="10">
        <v>11436.4</v>
      </c>
      <c r="K47" s="10">
        <v>56069.94</v>
      </c>
      <c r="L47" s="10">
        <v>11847.62386</v>
      </c>
      <c r="M47" s="10">
        <v>56665.224000000002</v>
      </c>
      <c r="N47" s="10">
        <v>12273.75</v>
      </c>
      <c r="O47" s="10">
        <v>55003.41</v>
      </c>
      <c r="P47" s="10">
        <v>11689.42</v>
      </c>
      <c r="Q47" s="10">
        <v>56911.24</v>
      </c>
      <c r="R47" s="10">
        <v>13869.62</v>
      </c>
      <c r="S47" s="10">
        <v>55421.98</v>
      </c>
      <c r="T47" s="33"/>
      <c r="U47" s="10">
        <v>54884.91</v>
      </c>
      <c r="V47" s="10">
        <v>26790.06</v>
      </c>
      <c r="W47" s="10">
        <v>57278.64</v>
      </c>
      <c r="X47" s="10">
        <v>13942.3</v>
      </c>
      <c r="Y47" s="10">
        <v>56503.76</v>
      </c>
      <c r="Z47" s="15">
        <f t="shared" si="1"/>
        <v>147877.24089028515</v>
      </c>
      <c r="AA47" s="15">
        <f t="shared" si="0"/>
        <v>677747.19700000004</v>
      </c>
    </row>
    <row r="48" spans="1:27" x14ac:dyDescent="0.25">
      <c r="A48" s="1" t="s">
        <v>45</v>
      </c>
      <c r="B48" s="10">
        <v>3028.9510157911391</v>
      </c>
      <c r="C48" s="10">
        <v>12638.933999999999</v>
      </c>
      <c r="D48" s="10">
        <v>3179.03</v>
      </c>
      <c r="E48" s="10">
        <v>12612.6</v>
      </c>
      <c r="F48" s="10">
        <v>3204.63</v>
      </c>
      <c r="G48" s="10">
        <v>12810.8</v>
      </c>
      <c r="H48" s="10">
        <v>3683.69</v>
      </c>
      <c r="I48" s="10">
        <v>12533.57</v>
      </c>
      <c r="J48" s="10">
        <v>3253.99</v>
      </c>
      <c r="K48" s="10">
        <v>12578.64</v>
      </c>
      <c r="L48" s="10">
        <v>3370.993082</v>
      </c>
      <c r="M48" s="10">
        <v>12686.751</v>
      </c>
      <c r="N48" s="10">
        <v>3492.24</v>
      </c>
      <c r="O48" s="10">
        <v>12529.44</v>
      </c>
      <c r="P48" s="10">
        <v>3325.98</v>
      </c>
      <c r="Q48" s="10">
        <v>12706.16</v>
      </c>
      <c r="R48" s="10">
        <v>3946.31</v>
      </c>
      <c r="S48" s="10">
        <v>12546.07</v>
      </c>
      <c r="T48" s="33"/>
      <c r="U48" s="10">
        <v>12742.88</v>
      </c>
      <c r="V48" s="10">
        <v>7622.55</v>
      </c>
      <c r="W48" s="10">
        <v>12611.21</v>
      </c>
      <c r="X48" s="10">
        <v>3966.98</v>
      </c>
      <c r="Y48" s="10">
        <v>12734.57</v>
      </c>
      <c r="Z48" s="15">
        <f t="shared" si="1"/>
        <v>42075.344097791145</v>
      </c>
      <c r="AA48" s="15">
        <f t="shared" si="0"/>
        <v>151731.625</v>
      </c>
    </row>
    <row r="49" spans="1:27" x14ac:dyDescent="0.25">
      <c r="A49" s="1" t="s">
        <v>46</v>
      </c>
      <c r="B49" s="10">
        <v>4153.4021164554806</v>
      </c>
      <c r="C49" s="10">
        <v>13753.970999999998</v>
      </c>
      <c r="D49" s="10">
        <v>4359.2</v>
      </c>
      <c r="E49" s="10">
        <v>13249.47</v>
      </c>
      <c r="F49" s="10">
        <v>4394.3</v>
      </c>
      <c r="G49" s="10">
        <v>14088</v>
      </c>
      <c r="H49" s="10">
        <v>5051.21</v>
      </c>
      <c r="I49" s="10">
        <v>13298.09</v>
      </c>
      <c r="J49" s="10">
        <v>4461.9799999999996</v>
      </c>
      <c r="K49" s="10">
        <v>13835.75</v>
      </c>
      <c r="L49" s="10">
        <v>4622.4181840000001</v>
      </c>
      <c r="M49" s="10">
        <v>13534.29</v>
      </c>
      <c r="N49" s="10">
        <v>4788.67</v>
      </c>
      <c r="O49" s="10">
        <v>11774.76</v>
      </c>
      <c r="P49" s="10">
        <v>4560.6899999999996</v>
      </c>
      <c r="Q49" s="10">
        <v>14911.97</v>
      </c>
      <c r="R49" s="10">
        <v>5411.31</v>
      </c>
      <c r="S49" s="10">
        <v>13130.96</v>
      </c>
      <c r="T49" s="33"/>
      <c r="U49" s="10">
        <v>11938.31</v>
      </c>
      <c r="V49" s="10">
        <v>10452.299999999999</v>
      </c>
      <c r="W49" s="10">
        <v>14822.58</v>
      </c>
      <c r="X49" s="10">
        <v>5439.66</v>
      </c>
      <c r="Y49" s="10">
        <v>13277.19</v>
      </c>
      <c r="Z49" s="15">
        <f t="shared" si="1"/>
        <v>57695.140300455474</v>
      </c>
      <c r="AA49" s="15">
        <f t="shared" si="0"/>
        <v>161615.34099999999</v>
      </c>
    </row>
    <row r="50" spans="1:27" x14ac:dyDescent="0.25">
      <c r="A50" s="1" t="s">
        <v>47</v>
      </c>
      <c r="B50" s="10">
        <v>4136.0701832212953</v>
      </c>
      <c r="C50" s="10">
        <v>16245.998999999998</v>
      </c>
      <c r="D50" s="10">
        <v>4341.01</v>
      </c>
      <c r="E50" s="10">
        <v>16309.76</v>
      </c>
      <c r="F50" s="10">
        <v>4375.97</v>
      </c>
      <c r="G50" s="10">
        <v>16607.05</v>
      </c>
      <c r="H50" s="10">
        <v>5030.13</v>
      </c>
      <c r="I50" s="10">
        <v>16218.43</v>
      </c>
      <c r="J50" s="10">
        <v>4443.3599999999997</v>
      </c>
      <c r="K50" s="10">
        <v>16223.13</v>
      </c>
      <c r="L50" s="10">
        <v>4603.1322930000006</v>
      </c>
      <c r="M50" s="10">
        <v>16644.474000000002</v>
      </c>
      <c r="N50" s="10">
        <v>4768.6899999999996</v>
      </c>
      <c r="O50" s="10">
        <v>15808.02</v>
      </c>
      <c r="P50" s="10">
        <v>4541.66</v>
      </c>
      <c r="Q50" s="10">
        <v>16252.93</v>
      </c>
      <c r="R50" s="10">
        <v>5388.73</v>
      </c>
      <c r="S50" s="10">
        <v>15820.5</v>
      </c>
      <c r="T50" s="33"/>
      <c r="U50" s="10">
        <v>15703.38</v>
      </c>
      <c r="V50" s="10">
        <v>10408.68</v>
      </c>
      <c r="W50" s="10">
        <v>16265.99</v>
      </c>
      <c r="X50" s="10">
        <v>5416.97</v>
      </c>
      <c r="Y50" s="10">
        <v>16011.77</v>
      </c>
      <c r="Z50" s="15">
        <f t="shared" si="1"/>
        <v>57454.402476221301</v>
      </c>
      <c r="AA50" s="15">
        <f t="shared" si="0"/>
        <v>194111.43299999999</v>
      </c>
    </row>
    <row r="51" spans="1:27" x14ac:dyDescent="0.25">
      <c r="A51" s="1" t="s">
        <v>48</v>
      </c>
      <c r="B51" s="10">
        <v>1221.6217456998743</v>
      </c>
      <c r="C51" s="10">
        <v>4304.223</v>
      </c>
      <c r="D51" s="10">
        <v>1282.1500000000001</v>
      </c>
      <c r="E51" s="10">
        <v>4277.8900000000003</v>
      </c>
      <c r="F51" s="10">
        <v>1292.48</v>
      </c>
      <c r="G51" s="10">
        <v>4392.93</v>
      </c>
      <c r="H51" s="10">
        <v>1485.69</v>
      </c>
      <c r="I51" s="10">
        <v>4240.2</v>
      </c>
      <c r="J51" s="10">
        <v>1312.38</v>
      </c>
      <c r="K51" s="10">
        <v>4266.1099999999997</v>
      </c>
      <c r="L51" s="10">
        <v>1359.5758719999999</v>
      </c>
      <c r="M51" s="10">
        <v>4453.2179999999998</v>
      </c>
      <c r="N51" s="10">
        <v>1408.47</v>
      </c>
      <c r="O51" s="10">
        <v>4158</v>
      </c>
      <c r="P51" s="10">
        <v>1341.42</v>
      </c>
      <c r="Q51" s="10">
        <v>4295.21</v>
      </c>
      <c r="R51" s="10">
        <v>1591.61</v>
      </c>
      <c r="S51" s="10">
        <v>4187.1099999999997</v>
      </c>
      <c r="T51" s="33"/>
      <c r="U51" s="10">
        <v>4167.7</v>
      </c>
      <c r="V51" s="10">
        <v>3074.29</v>
      </c>
      <c r="W51" s="10">
        <v>4269.57</v>
      </c>
      <c r="X51" s="25">
        <v>1599.94</v>
      </c>
      <c r="Y51" s="25">
        <v>4261.26</v>
      </c>
      <c r="Z51" s="15">
        <f t="shared" si="1"/>
        <v>16969.627617699873</v>
      </c>
      <c r="AA51" s="15">
        <f t="shared" si="0"/>
        <v>51273.421000000002</v>
      </c>
    </row>
    <row r="52" spans="1:27" x14ac:dyDescent="0.25">
      <c r="A52" s="1" t="s">
        <v>49</v>
      </c>
      <c r="B52" s="10">
        <v>3318.3383913399971</v>
      </c>
      <c r="C52" s="10">
        <v>12052.656000000001</v>
      </c>
      <c r="D52" s="10">
        <v>3482.76</v>
      </c>
      <c r="E52" s="10">
        <v>12179.48</v>
      </c>
      <c r="F52" s="10">
        <v>3510.8</v>
      </c>
      <c r="G52" s="10">
        <v>12427.57</v>
      </c>
      <c r="H52" s="10">
        <v>4035.64</v>
      </c>
      <c r="I52" s="10">
        <v>12244.19</v>
      </c>
      <c r="J52" s="10">
        <v>3564.87</v>
      </c>
      <c r="K52" s="10">
        <v>12320.15</v>
      </c>
      <c r="L52" s="10">
        <v>3693.057573</v>
      </c>
      <c r="M52" s="10">
        <v>12354.111000000001</v>
      </c>
      <c r="N52" s="10">
        <v>3825.89</v>
      </c>
      <c r="O52" s="10">
        <v>11943.16</v>
      </c>
      <c r="P52" s="10">
        <v>3643.74</v>
      </c>
      <c r="Q52" s="10">
        <v>12397.08</v>
      </c>
      <c r="R52" s="10">
        <v>4323.34</v>
      </c>
      <c r="S52" s="10">
        <v>11975.73</v>
      </c>
      <c r="T52" s="33"/>
      <c r="U52" s="10">
        <v>12351.34</v>
      </c>
      <c r="V52" s="10">
        <v>8350.81</v>
      </c>
      <c r="W52" s="10">
        <v>12465.45</v>
      </c>
      <c r="X52" s="25">
        <v>4345.99</v>
      </c>
      <c r="Y52" s="25">
        <v>12352.03</v>
      </c>
      <c r="Z52" s="15">
        <f t="shared" si="1"/>
        <v>46095.23596433999</v>
      </c>
      <c r="AA52" s="15">
        <f t="shared" si="0"/>
        <v>147062.94700000001</v>
      </c>
    </row>
    <row r="53" spans="1:27" x14ac:dyDescent="0.25">
      <c r="A53" s="1" t="s">
        <v>50</v>
      </c>
      <c r="B53" s="10">
        <v>2428.7070312678507</v>
      </c>
      <c r="C53" s="10">
        <v>9853.0739999999987</v>
      </c>
      <c r="D53" s="10">
        <v>2549.0500000000002</v>
      </c>
      <c r="E53" s="10">
        <v>9848.92</v>
      </c>
      <c r="F53" s="10">
        <v>2569.5700000000002</v>
      </c>
      <c r="G53" s="10">
        <v>9893.27</v>
      </c>
      <c r="H53" s="10">
        <v>2953.7</v>
      </c>
      <c r="I53" s="10">
        <v>9508.8799999999992</v>
      </c>
      <c r="J53" s="10">
        <v>2609.15</v>
      </c>
      <c r="K53" s="10">
        <v>9483.7099999999991</v>
      </c>
      <c r="L53" s="10">
        <v>2702.9703509999999</v>
      </c>
      <c r="M53" s="10">
        <v>9565.4789999999994</v>
      </c>
      <c r="N53" s="10">
        <v>2800.18</v>
      </c>
      <c r="O53" s="10">
        <v>9200.9599999999991</v>
      </c>
      <c r="P53" s="10">
        <v>2666.87</v>
      </c>
      <c r="Q53" s="10">
        <v>9455.99</v>
      </c>
      <c r="R53" s="10">
        <v>3164.27</v>
      </c>
      <c r="S53" s="10">
        <v>9217.59</v>
      </c>
      <c r="T53" s="33"/>
      <c r="U53" s="10">
        <v>9081.77</v>
      </c>
      <c r="V53" s="10">
        <v>6111.99</v>
      </c>
      <c r="W53" s="10">
        <v>9287.59</v>
      </c>
      <c r="X53" s="25">
        <v>3180.86</v>
      </c>
      <c r="Y53" s="25">
        <v>9088.7000000000007</v>
      </c>
      <c r="Z53" s="15">
        <f t="shared" si="1"/>
        <v>33737.317382267851</v>
      </c>
      <c r="AA53" s="15">
        <f t="shared" si="0"/>
        <v>113485.933</v>
      </c>
    </row>
    <row r="54" spans="1:27" x14ac:dyDescent="0.25">
      <c r="A54" s="1" t="s">
        <v>51</v>
      </c>
      <c r="B54" s="10">
        <v>1290.9494786366176</v>
      </c>
      <c r="C54" s="10">
        <v>4519.7459999999992</v>
      </c>
      <c r="D54" s="10">
        <v>1354.92</v>
      </c>
      <c r="E54" s="10">
        <v>4587.66</v>
      </c>
      <c r="F54" s="10">
        <v>1365.83</v>
      </c>
      <c r="G54" s="10">
        <v>4740.12</v>
      </c>
      <c r="H54" s="10">
        <v>1570</v>
      </c>
      <c r="I54" s="10">
        <v>4505.8900000000003</v>
      </c>
      <c r="J54" s="10">
        <v>1386.86</v>
      </c>
      <c r="K54" s="10">
        <v>4581.42</v>
      </c>
      <c r="L54" s="10">
        <v>1436.7294359999999</v>
      </c>
      <c r="M54" s="10">
        <v>4649.3369999999995</v>
      </c>
      <c r="N54" s="10">
        <v>1488.4</v>
      </c>
      <c r="O54" s="10">
        <v>4377.68</v>
      </c>
      <c r="P54" s="10">
        <v>1417.54</v>
      </c>
      <c r="Q54" s="10">
        <v>4634.78</v>
      </c>
      <c r="R54" s="10">
        <v>1681.93</v>
      </c>
      <c r="S54" s="10">
        <v>4442.13</v>
      </c>
      <c r="T54" s="33"/>
      <c r="U54" s="10">
        <v>4451.83</v>
      </c>
      <c r="V54" s="10">
        <v>3248.76</v>
      </c>
      <c r="W54" s="10">
        <v>4550.13</v>
      </c>
      <c r="X54" s="25">
        <v>1690.74</v>
      </c>
      <c r="Y54" s="25">
        <v>4529.45</v>
      </c>
      <c r="Z54" s="15">
        <f t="shared" si="1"/>
        <v>17932.658914636617</v>
      </c>
      <c r="AA54" s="15">
        <f t="shared" si="0"/>
        <v>54570.172999999988</v>
      </c>
    </row>
    <row r="55" spans="1:27" x14ac:dyDescent="0.25">
      <c r="A55" s="1" t="s">
        <v>52</v>
      </c>
      <c r="B55" s="10">
        <v>5330.5199303669287</v>
      </c>
      <c r="C55" s="10">
        <v>19783.763999999999</v>
      </c>
      <c r="D55" s="10">
        <v>5594.64</v>
      </c>
      <c r="E55" s="10">
        <v>19748.419999999998</v>
      </c>
      <c r="F55" s="10">
        <v>5639.69</v>
      </c>
      <c r="G55" s="10">
        <v>19936.919999999998</v>
      </c>
      <c r="H55" s="10">
        <v>6482.77</v>
      </c>
      <c r="I55" s="10">
        <v>19598</v>
      </c>
      <c r="J55" s="10">
        <v>5726.55</v>
      </c>
      <c r="K55" s="10">
        <v>19793.47</v>
      </c>
      <c r="L55" s="10">
        <v>5932.4676380000001</v>
      </c>
      <c r="M55" s="10">
        <v>19764.36</v>
      </c>
      <c r="N55" s="10">
        <v>6145.83</v>
      </c>
      <c r="O55" s="10">
        <v>19385.29</v>
      </c>
      <c r="P55" s="10">
        <v>5853.24</v>
      </c>
      <c r="Q55" s="10">
        <v>19672.88</v>
      </c>
      <c r="R55" s="10">
        <v>6944.94</v>
      </c>
      <c r="S55" s="10">
        <v>19364.5</v>
      </c>
      <c r="T55" s="33"/>
      <c r="U55" s="10">
        <v>19152.439999999999</v>
      </c>
      <c r="V55" s="10">
        <v>13414.59</v>
      </c>
      <c r="W55" s="10">
        <v>19615.71</v>
      </c>
      <c r="X55" s="25">
        <v>6981.33</v>
      </c>
      <c r="Y55" s="25">
        <v>19522.5</v>
      </c>
      <c r="Z55" s="15">
        <f t="shared" si="1"/>
        <v>74046.567568366925</v>
      </c>
      <c r="AA55" s="15">
        <f t="shared" si="0"/>
        <v>235338.25399999999</v>
      </c>
    </row>
    <row r="56" spans="1:27" x14ac:dyDescent="0.25">
      <c r="A56" s="1" t="s">
        <v>53</v>
      </c>
      <c r="B56" s="10">
        <v>3880.8993984444423</v>
      </c>
      <c r="C56" s="10">
        <v>13815.647999999999</v>
      </c>
      <c r="D56" s="10">
        <v>4073.2</v>
      </c>
      <c r="E56" s="10">
        <v>13815.65</v>
      </c>
      <c r="F56" s="10">
        <v>4105.99</v>
      </c>
      <c r="G56" s="10">
        <v>14209.97</v>
      </c>
      <c r="H56" s="10">
        <v>4719.8</v>
      </c>
      <c r="I56" s="10">
        <v>13768.57</v>
      </c>
      <c r="J56" s="10">
        <v>4169.2299999999996</v>
      </c>
      <c r="K56" s="10">
        <v>13945.93</v>
      </c>
      <c r="L56" s="10">
        <v>4319.1484639999999</v>
      </c>
      <c r="M56" s="10">
        <v>13972.958999999999</v>
      </c>
      <c r="N56" s="10">
        <v>4474.49</v>
      </c>
      <c r="O56" s="10">
        <v>13477.46</v>
      </c>
      <c r="P56" s="10">
        <v>4261.47</v>
      </c>
      <c r="Q56" s="10">
        <v>14024.24</v>
      </c>
      <c r="R56" s="10">
        <v>5056.28</v>
      </c>
      <c r="S56" s="10">
        <v>13690.91</v>
      </c>
      <c r="T56" s="33"/>
      <c r="U56" s="10">
        <v>13878.02</v>
      </c>
      <c r="V56" s="10">
        <v>9766.5300000000007</v>
      </c>
      <c r="W56" s="10">
        <v>14039.14</v>
      </c>
      <c r="X56" s="25">
        <v>5082.7700000000004</v>
      </c>
      <c r="Y56" s="25">
        <v>14122.65</v>
      </c>
      <c r="Z56" s="15">
        <f t="shared" si="1"/>
        <v>53909.807862444432</v>
      </c>
      <c r="AA56" s="15">
        <f t="shared" si="0"/>
        <v>166761.14700000003</v>
      </c>
    </row>
    <row r="57" spans="1:27" x14ac:dyDescent="0.25">
      <c r="A57" s="1" t="s">
        <v>54</v>
      </c>
      <c r="B57" s="10">
        <v>6243.2978077260213</v>
      </c>
      <c r="C57" s="10">
        <v>22947.309000000001</v>
      </c>
      <c r="D57" s="10">
        <v>6552.65</v>
      </c>
      <c r="E57" s="10">
        <v>22496.17</v>
      </c>
      <c r="F57" s="10">
        <v>6605.41</v>
      </c>
      <c r="G57" s="10">
        <v>24094.22</v>
      </c>
      <c r="H57" s="10">
        <v>7592.86</v>
      </c>
      <c r="I57" s="10">
        <v>22879.01</v>
      </c>
      <c r="J57" s="10">
        <v>6707.14</v>
      </c>
      <c r="K57" s="10">
        <v>22776.14</v>
      </c>
      <c r="L57" s="10">
        <v>6948.3153089999996</v>
      </c>
      <c r="M57" s="10">
        <v>23412.312000000005</v>
      </c>
      <c r="N57" s="10">
        <v>7198.22</v>
      </c>
      <c r="O57" s="10">
        <v>22145.49</v>
      </c>
      <c r="P57" s="10">
        <v>6855.53</v>
      </c>
      <c r="Q57" s="10">
        <v>23442.799999999999</v>
      </c>
      <c r="R57" s="10">
        <v>8134.16</v>
      </c>
      <c r="S57" s="10">
        <v>23001.27</v>
      </c>
      <c r="T57" s="33"/>
      <c r="U57" s="10">
        <v>22505.11</v>
      </c>
      <c r="V57" s="10">
        <v>15711.65</v>
      </c>
      <c r="W57" s="10">
        <v>23628.07</v>
      </c>
      <c r="X57" s="25">
        <v>8176.78</v>
      </c>
      <c r="Y57" s="25">
        <v>23282.720000000001</v>
      </c>
      <c r="Z57" s="15">
        <f t="shared" si="1"/>
        <v>86726.013116726012</v>
      </c>
      <c r="AA57" s="15">
        <f t="shared" si="0"/>
        <v>276610.62099999993</v>
      </c>
    </row>
    <row r="58" spans="1:27" x14ac:dyDescent="0.25">
      <c r="A58" s="1" t="s">
        <v>55</v>
      </c>
      <c r="B58" s="10">
        <v>1369.7818201211405</v>
      </c>
      <c r="C58" s="10">
        <v>5420.6459999999997</v>
      </c>
      <c r="D58" s="10">
        <v>1437.65</v>
      </c>
      <c r="E58" s="10">
        <v>5381.15</v>
      </c>
      <c r="F58" s="10">
        <v>1449.23</v>
      </c>
      <c r="G58" s="10">
        <v>5415.1</v>
      </c>
      <c r="H58" s="10">
        <v>1665.88</v>
      </c>
      <c r="I58" s="10">
        <v>5422.72</v>
      </c>
      <c r="J58" s="10">
        <v>1471.55</v>
      </c>
      <c r="K58" s="10">
        <v>5384.61</v>
      </c>
      <c r="L58" s="10">
        <v>1524.4642949999998</v>
      </c>
      <c r="M58" s="10">
        <v>5422.0320000000002</v>
      </c>
      <c r="N58" s="10">
        <v>1579.29</v>
      </c>
      <c r="O58" s="10">
        <v>5311.15</v>
      </c>
      <c r="P58" s="10">
        <v>1504.11</v>
      </c>
      <c r="Q58" s="10">
        <v>5344.42</v>
      </c>
      <c r="R58" s="10">
        <v>1784.64</v>
      </c>
      <c r="S58" s="10">
        <v>5363.82</v>
      </c>
      <c r="T58" s="33"/>
      <c r="U58" s="10">
        <v>5305.61</v>
      </c>
      <c r="V58" s="10">
        <v>3447.14</v>
      </c>
      <c r="W58" s="10">
        <v>5340.26</v>
      </c>
      <c r="X58" s="25">
        <v>1793.99</v>
      </c>
      <c r="Y58" s="25">
        <v>5433.81</v>
      </c>
      <c r="Z58" s="15">
        <f t="shared" si="1"/>
        <v>19027.726115121142</v>
      </c>
      <c r="AA58" s="15">
        <f t="shared" si="0"/>
        <v>64545.327999999994</v>
      </c>
    </row>
    <row r="59" spans="1:27" x14ac:dyDescent="0.25">
      <c r="A59" s="1" t="s">
        <v>56</v>
      </c>
      <c r="B59" s="10">
        <v>4517.9318089938415</v>
      </c>
      <c r="C59" s="10">
        <v>17072.748</v>
      </c>
      <c r="D59" s="10">
        <v>4741.79</v>
      </c>
      <c r="E59" s="10">
        <v>17189.169999999998</v>
      </c>
      <c r="F59" s="10">
        <v>4779.9799999999996</v>
      </c>
      <c r="G59" s="10">
        <v>17521.12</v>
      </c>
      <c r="H59" s="10">
        <v>5494.54</v>
      </c>
      <c r="I59" s="10">
        <v>17020.66</v>
      </c>
      <c r="J59" s="10">
        <v>4853.59</v>
      </c>
      <c r="K59" s="10">
        <v>17034.63</v>
      </c>
      <c r="L59" s="10">
        <v>5028.1107959999999</v>
      </c>
      <c r="M59" s="10">
        <v>17175.311999999998</v>
      </c>
      <c r="N59" s="10">
        <v>5208.96</v>
      </c>
      <c r="O59" s="10">
        <v>16616.75</v>
      </c>
      <c r="P59" s="10">
        <v>4960.97</v>
      </c>
      <c r="Q59" s="10">
        <v>17331.240000000002</v>
      </c>
      <c r="R59" s="10">
        <v>5886.25</v>
      </c>
      <c r="S59" s="10">
        <v>16808.02</v>
      </c>
      <c r="T59" s="33"/>
      <c r="U59" s="10">
        <v>17321.54</v>
      </c>
      <c r="V59" s="10">
        <v>11369.66</v>
      </c>
      <c r="W59" s="10">
        <v>17285.96</v>
      </c>
      <c r="X59" s="25">
        <v>5917.08</v>
      </c>
      <c r="Y59" s="25">
        <v>17275.8</v>
      </c>
      <c r="Z59" s="15">
        <f t="shared" si="1"/>
        <v>62758.862604993847</v>
      </c>
      <c r="AA59" s="15">
        <f t="shared" si="0"/>
        <v>205652.94999999998</v>
      </c>
    </row>
    <row r="60" spans="1:27" x14ac:dyDescent="0.25">
      <c r="A60" s="1" t="s">
        <v>57</v>
      </c>
      <c r="B60" s="10">
        <v>3349.7595090097147</v>
      </c>
      <c r="C60" s="10">
        <v>13037.408999999998</v>
      </c>
      <c r="D60" s="10">
        <v>3515.74</v>
      </c>
      <c r="E60" s="10">
        <v>13065.82</v>
      </c>
      <c r="F60" s="10">
        <v>3544.05</v>
      </c>
      <c r="G60" s="10">
        <v>13309.76</v>
      </c>
      <c r="H60" s="10">
        <v>4073.85</v>
      </c>
      <c r="I60" s="10">
        <v>13033.35</v>
      </c>
      <c r="J60" s="10">
        <v>3598.63</v>
      </c>
      <c r="K60" s="10">
        <v>13124.73</v>
      </c>
      <c r="L60" s="10">
        <v>3728.023737</v>
      </c>
      <c r="M60" s="10">
        <v>13209.966</v>
      </c>
      <c r="N60" s="10">
        <v>3862.11</v>
      </c>
      <c r="O60" s="10">
        <v>12810.8</v>
      </c>
      <c r="P60" s="10">
        <v>3678.24</v>
      </c>
      <c r="Q60" s="10">
        <v>13224.52</v>
      </c>
      <c r="R60" s="10">
        <v>4364.28</v>
      </c>
      <c r="S60" s="10">
        <v>12869.01</v>
      </c>
      <c r="T60" s="33"/>
      <c r="U60" s="10">
        <v>12789.32</v>
      </c>
      <c r="V60" s="10">
        <v>8429.8799999999992</v>
      </c>
      <c r="W60" s="10">
        <v>13308.14</v>
      </c>
      <c r="X60" s="25">
        <v>4387.1499999999996</v>
      </c>
      <c r="Y60" s="25">
        <v>13146.9</v>
      </c>
      <c r="Z60" s="15">
        <f t="shared" si="1"/>
        <v>46531.713246009713</v>
      </c>
      <c r="AA60" s="15">
        <f t="shared" si="0"/>
        <v>156929.72500000001</v>
      </c>
    </row>
    <row r="61" spans="1:27" x14ac:dyDescent="0.25">
      <c r="A61" s="1" t="s">
        <v>58</v>
      </c>
      <c r="B61" s="10">
        <v>2826.3351253373016</v>
      </c>
      <c r="C61" s="10">
        <v>9921.6809999999987</v>
      </c>
      <c r="D61" s="10">
        <v>2966.38</v>
      </c>
      <c r="E61" s="10">
        <v>9878.7199999999993</v>
      </c>
      <c r="F61" s="10">
        <v>2990.26</v>
      </c>
      <c r="G61" s="10">
        <v>10049.89</v>
      </c>
      <c r="H61" s="10">
        <v>3437.28</v>
      </c>
      <c r="I61" s="10">
        <v>9854.99</v>
      </c>
      <c r="J61" s="10">
        <v>3036.32</v>
      </c>
      <c r="K61" s="10">
        <v>9902.9699999999993</v>
      </c>
      <c r="L61" s="10">
        <v>3145.4958260000003</v>
      </c>
      <c r="M61" s="10">
        <v>9945.2429999999986</v>
      </c>
      <c r="N61" s="10">
        <v>3258.63</v>
      </c>
      <c r="O61" s="10">
        <v>9707.5400000000009</v>
      </c>
      <c r="P61" s="10">
        <v>3103.49</v>
      </c>
      <c r="Q61" s="10">
        <v>9981.9699999999993</v>
      </c>
      <c r="R61" s="10">
        <v>3682.33</v>
      </c>
      <c r="S61" s="10">
        <v>9737.34</v>
      </c>
      <c r="T61" s="33"/>
      <c r="U61" s="10">
        <v>9483.7099999999991</v>
      </c>
      <c r="V61" s="10">
        <v>7112.65</v>
      </c>
      <c r="W61" s="10">
        <v>10110.870000000001</v>
      </c>
      <c r="X61" s="25">
        <v>3701.62</v>
      </c>
      <c r="Y61" s="25">
        <v>10029.790000000001</v>
      </c>
      <c r="Z61" s="15">
        <f t="shared" si="1"/>
        <v>39260.790951337309</v>
      </c>
      <c r="AA61" s="15">
        <f t="shared" si="0"/>
        <v>118604.71399999998</v>
      </c>
    </row>
    <row r="62" spans="1:27" x14ac:dyDescent="0.25">
      <c r="A62" s="1" t="s">
        <v>59</v>
      </c>
      <c r="B62" s="10">
        <v>919.48701280458272</v>
      </c>
      <c r="C62" s="10">
        <v>2576.5740000000001</v>
      </c>
      <c r="D62" s="10">
        <v>965.05</v>
      </c>
      <c r="E62" s="10">
        <v>2571.7199999999998</v>
      </c>
      <c r="F62" s="10">
        <v>972.82</v>
      </c>
      <c r="G62" s="10">
        <v>2584.1999999999998</v>
      </c>
      <c r="H62" s="10">
        <v>1118.24</v>
      </c>
      <c r="I62" s="10">
        <v>2556.91</v>
      </c>
      <c r="J62" s="10">
        <v>987.8</v>
      </c>
      <c r="K62" s="10">
        <v>2557.86</v>
      </c>
      <c r="L62" s="10">
        <v>1023.3144670000001</v>
      </c>
      <c r="M62" s="10">
        <v>2539.152</v>
      </c>
      <c r="N62" s="10">
        <v>1060.1199999999999</v>
      </c>
      <c r="O62" s="10">
        <v>2487.1799999999998</v>
      </c>
      <c r="P62" s="10">
        <v>1009.65</v>
      </c>
      <c r="Q62" s="10">
        <v>2493.41</v>
      </c>
      <c r="R62" s="10">
        <v>1197.97</v>
      </c>
      <c r="S62" s="10">
        <v>2453.91</v>
      </c>
      <c r="T62" s="33"/>
      <c r="U62" s="10">
        <v>2443.52</v>
      </c>
      <c r="V62" s="10">
        <v>2313.9499999999998</v>
      </c>
      <c r="W62" s="10">
        <v>2491.34</v>
      </c>
      <c r="X62" s="25">
        <v>1204.25</v>
      </c>
      <c r="Y62" s="25">
        <v>2523.21</v>
      </c>
      <c r="Z62" s="15">
        <f t="shared" si="1"/>
        <v>12772.651479804583</v>
      </c>
      <c r="AA62" s="15">
        <f t="shared" si="0"/>
        <v>30278.985999999997</v>
      </c>
    </row>
    <row r="63" spans="1:27" x14ac:dyDescent="0.25">
      <c r="A63" s="1" t="s">
        <v>60</v>
      </c>
      <c r="B63" s="10">
        <v>15835.460573069024</v>
      </c>
      <c r="C63" s="10">
        <v>72817.668000000005</v>
      </c>
      <c r="D63" s="10">
        <v>16620.099999999999</v>
      </c>
      <c r="E63" s="10">
        <v>72773.320000000007</v>
      </c>
      <c r="F63" s="10">
        <v>16753.93</v>
      </c>
      <c r="G63" s="10">
        <v>74613.23</v>
      </c>
      <c r="H63" s="10">
        <v>19258.48</v>
      </c>
      <c r="I63" s="10">
        <v>72774.3</v>
      </c>
      <c r="J63" s="10">
        <v>17011.96</v>
      </c>
      <c r="K63" s="10">
        <v>73316.63</v>
      </c>
      <c r="L63" s="10">
        <v>17623.662120000001</v>
      </c>
      <c r="M63" s="10">
        <v>74048.435999999987</v>
      </c>
      <c r="N63" s="10">
        <v>18257.53</v>
      </c>
      <c r="O63" s="10">
        <f>72090.71-10000</f>
        <v>62090.710000000006</v>
      </c>
      <c r="P63" s="10">
        <v>17388.32</v>
      </c>
      <c r="Q63" s="10">
        <v>75218.91</v>
      </c>
      <c r="R63" s="10">
        <v>20631.439999999999</v>
      </c>
      <c r="S63" s="10">
        <v>72800.34</v>
      </c>
      <c r="T63" s="33"/>
      <c r="U63" s="10">
        <v>73833.61</v>
      </c>
      <c r="V63" s="10">
        <v>39850.93</v>
      </c>
      <c r="W63" s="10">
        <v>74757.61</v>
      </c>
      <c r="X63" s="25">
        <v>20739.54</v>
      </c>
      <c r="Y63" s="25">
        <v>73853.7</v>
      </c>
      <c r="Z63" s="15">
        <f t="shared" si="1"/>
        <v>219971.35269306903</v>
      </c>
      <c r="AA63" s="15">
        <f>SUM(C63,E63,G63,I63,K63,M63,O63,Q63,S63,U63,W63,Y63)</f>
        <v>872898.46399999992</v>
      </c>
    </row>
    <row r="64" spans="1:27" x14ac:dyDescent="0.25">
      <c r="A64" s="1" t="s">
        <v>61</v>
      </c>
      <c r="B64" s="10">
        <v>3160.4500705227683</v>
      </c>
      <c r="C64" s="10">
        <v>10836.440999999999</v>
      </c>
      <c r="D64" s="10">
        <v>3317.05</v>
      </c>
      <c r="E64" s="10">
        <v>10826.05</v>
      </c>
      <c r="F64" s="10">
        <v>3343.76</v>
      </c>
      <c r="G64" s="10">
        <v>10984.74</v>
      </c>
      <c r="H64" s="10">
        <v>3843.62</v>
      </c>
      <c r="I64" s="10">
        <v>10694.34</v>
      </c>
      <c r="J64" s="10">
        <v>3395.26</v>
      </c>
      <c r="K64" s="10">
        <v>10780.31</v>
      </c>
      <c r="L64" s="10">
        <v>3517.342294</v>
      </c>
      <c r="M64" s="10">
        <v>10749.123</v>
      </c>
      <c r="N64" s="10">
        <v>3643.85</v>
      </c>
      <c r="O64" s="10">
        <v>10418.56</v>
      </c>
      <c r="P64" s="10">
        <v>3470.37</v>
      </c>
      <c r="Q64" s="10">
        <v>10837.13</v>
      </c>
      <c r="R64" s="10">
        <v>4117.63</v>
      </c>
      <c r="S64" s="10">
        <v>10400.540000000001</v>
      </c>
      <c r="T64" s="33"/>
      <c r="U64" s="10">
        <v>10036.719999999999</v>
      </c>
      <c r="V64" s="10">
        <v>7953.47</v>
      </c>
      <c r="W64" s="10">
        <v>10679.82</v>
      </c>
      <c r="X64" s="25">
        <v>4139.21</v>
      </c>
      <c r="Y64" s="25">
        <v>10270.26</v>
      </c>
      <c r="Z64" s="15">
        <f t="shared" si="1"/>
        <v>43902.012364522772</v>
      </c>
      <c r="AA64" s="15">
        <f t="shared" si="1"/>
        <v>127514.034</v>
      </c>
    </row>
    <row r="65" spans="1:27" x14ac:dyDescent="0.25">
      <c r="A65" s="1" t="s">
        <v>62</v>
      </c>
      <c r="B65" s="10">
        <v>549.70183083392044</v>
      </c>
      <c r="C65" s="10">
        <v>2190.5729999999999</v>
      </c>
      <c r="D65" s="10">
        <v>576.94000000000005</v>
      </c>
      <c r="E65" s="10">
        <v>2139.98</v>
      </c>
      <c r="F65" s="10">
        <v>581.58000000000004</v>
      </c>
      <c r="G65" s="10">
        <v>2187.11</v>
      </c>
      <c r="H65" s="10">
        <v>668.53</v>
      </c>
      <c r="I65" s="10">
        <v>2096.65</v>
      </c>
      <c r="J65" s="10">
        <v>590.54</v>
      </c>
      <c r="K65" s="10">
        <v>2154.54</v>
      </c>
      <c r="L65" s="10">
        <v>611.77619729999992</v>
      </c>
      <c r="M65" s="10">
        <v>2147.607</v>
      </c>
      <c r="N65" s="10">
        <v>633.78</v>
      </c>
      <c r="O65" s="10">
        <v>2032.57</v>
      </c>
      <c r="P65" s="10">
        <v>603.61</v>
      </c>
      <c r="Q65" s="10">
        <v>2101.1799999999998</v>
      </c>
      <c r="R65" s="10">
        <v>716.19</v>
      </c>
      <c r="S65" s="10">
        <v>2022.87</v>
      </c>
      <c r="T65" s="33"/>
      <c r="U65" s="10">
        <v>1991.68</v>
      </c>
      <c r="V65" s="10">
        <v>1383.36</v>
      </c>
      <c r="W65" s="10">
        <v>2018.02</v>
      </c>
      <c r="X65" s="25">
        <v>719.93</v>
      </c>
      <c r="Y65" s="25">
        <v>2011.09</v>
      </c>
      <c r="Z65" s="15">
        <f t="shared" si="1"/>
        <v>7635.938028133919</v>
      </c>
      <c r="AA65" s="15">
        <f t="shared" si="1"/>
        <v>25093.87</v>
      </c>
    </row>
    <row r="66" spans="1:27" x14ac:dyDescent="0.25">
      <c r="A66" s="1" t="s">
        <v>63</v>
      </c>
      <c r="B66" s="10">
        <v>3075.3558692891206</v>
      </c>
      <c r="C66" s="10">
        <v>12088.692000000001</v>
      </c>
      <c r="D66" s="10">
        <v>3227.74</v>
      </c>
      <c r="E66" s="10">
        <v>12092.85</v>
      </c>
      <c r="F66" s="10">
        <v>3253.73</v>
      </c>
      <c r="G66" s="10">
        <v>12259.17</v>
      </c>
      <c r="H66" s="10">
        <v>3740.13</v>
      </c>
      <c r="I66" s="10">
        <v>12036.61</v>
      </c>
      <c r="J66" s="10">
        <v>3303.84</v>
      </c>
      <c r="K66" s="10">
        <v>12102.55</v>
      </c>
      <c r="L66" s="10">
        <v>3422.6417579999998</v>
      </c>
      <c r="M66" s="10">
        <v>12063.050999999999</v>
      </c>
      <c r="N66" s="10">
        <v>3545.74</v>
      </c>
      <c r="O66" s="10">
        <v>11902.28</v>
      </c>
      <c r="P66" s="10">
        <v>3376.93</v>
      </c>
      <c r="Q66" s="10">
        <v>12060.28</v>
      </c>
      <c r="R66" s="10">
        <v>4006.77</v>
      </c>
      <c r="S66" s="10">
        <v>11819.12</v>
      </c>
      <c r="T66" s="33"/>
      <c r="U66" s="10">
        <v>11751.89</v>
      </c>
      <c r="V66" s="10">
        <v>7739.33</v>
      </c>
      <c r="W66" s="10">
        <v>11975.62</v>
      </c>
      <c r="X66" s="25">
        <v>4027.76</v>
      </c>
      <c r="Y66" s="25">
        <v>11902.97</v>
      </c>
      <c r="Z66" s="15">
        <f t="shared" si="1"/>
        <v>42719.967627289116</v>
      </c>
      <c r="AA66" s="15">
        <f t="shared" si="1"/>
        <v>144055.08300000001</v>
      </c>
    </row>
    <row r="67" spans="1:27" x14ac:dyDescent="0.25">
      <c r="A67" s="1" t="s">
        <v>64</v>
      </c>
      <c r="B67" s="10">
        <v>1844.0058771932836</v>
      </c>
      <c r="C67" s="10">
        <v>4712.3999999999996</v>
      </c>
      <c r="D67" s="10">
        <v>1935.38</v>
      </c>
      <c r="E67" s="10">
        <v>4704.78</v>
      </c>
      <c r="F67" s="10">
        <v>1950.96</v>
      </c>
      <c r="G67" s="10">
        <v>4763.68</v>
      </c>
      <c r="H67" s="10">
        <v>2242.61</v>
      </c>
      <c r="I67" s="10">
        <v>4748.21</v>
      </c>
      <c r="J67" s="10">
        <v>1981.01</v>
      </c>
      <c r="K67" s="10">
        <v>4777.54</v>
      </c>
      <c r="L67" s="10">
        <v>2052.2390320000004</v>
      </c>
      <c r="M67" s="10">
        <v>4809.42</v>
      </c>
      <c r="N67" s="10">
        <v>2126.0500000000002</v>
      </c>
      <c r="O67" s="10">
        <v>4771.3100000000004</v>
      </c>
      <c r="P67" s="10">
        <v>2024.83</v>
      </c>
      <c r="Q67" s="10">
        <v>4835.0600000000004</v>
      </c>
      <c r="R67" s="10">
        <v>2402.4899999999998</v>
      </c>
      <c r="S67" s="10">
        <v>4777.54</v>
      </c>
      <c r="T67" s="33"/>
      <c r="U67" s="10">
        <v>4993.76</v>
      </c>
      <c r="V67" s="10">
        <v>4640.5600000000004</v>
      </c>
      <c r="W67" s="10">
        <v>5080.38</v>
      </c>
      <c r="X67" s="25">
        <v>2415.0700000000002</v>
      </c>
      <c r="Y67" s="25">
        <v>5079.6899999999996</v>
      </c>
      <c r="Z67" s="15">
        <f t="shared" si="1"/>
        <v>25615.204909193286</v>
      </c>
      <c r="AA67" s="15">
        <f t="shared" si="1"/>
        <v>58053.77</v>
      </c>
    </row>
    <row r="68" spans="1:27" x14ac:dyDescent="0.25">
      <c r="A68" s="1" t="s">
        <v>65</v>
      </c>
      <c r="B68" s="10">
        <v>1988.8113838918043</v>
      </c>
      <c r="C68" s="10">
        <v>8076.0279599999994</v>
      </c>
      <c r="D68" s="10">
        <v>2087.36</v>
      </c>
      <c r="E68" s="10">
        <v>7829.51</v>
      </c>
      <c r="F68" s="10">
        <v>2104.16</v>
      </c>
      <c r="G68" s="10">
        <v>7891.07</v>
      </c>
      <c r="H68" s="10">
        <v>2418.7199999999998</v>
      </c>
      <c r="I68" s="10">
        <v>7901.79</v>
      </c>
      <c r="J68" s="10">
        <v>2136.5700000000002</v>
      </c>
      <c r="K68" s="10">
        <v>7639.63</v>
      </c>
      <c r="L68" s="10">
        <v>2213.394057</v>
      </c>
      <c r="M68" s="10">
        <v>8169.9738400000006</v>
      </c>
      <c r="N68" s="10">
        <v>2293</v>
      </c>
      <c r="O68" s="10">
        <v>7808.63</v>
      </c>
      <c r="P68" s="10">
        <v>2183.84</v>
      </c>
      <c r="Q68" s="10">
        <v>7670.82</v>
      </c>
      <c r="R68" s="10">
        <v>2591.15</v>
      </c>
      <c r="S68" s="10">
        <v>8068.86</v>
      </c>
      <c r="T68" s="33"/>
      <c r="U68" s="10">
        <v>7753.7</v>
      </c>
      <c r="V68" s="10">
        <v>5004.97</v>
      </c>
      <c r="W68" s="10">
        <v>7915.44</v>
      </c>
      <c r="X68" s="25">
        <v>2604.7199999999998</v>
      </c>
      <c r="Y68" s="25">
        <v>7909.05</v>
      </c>
      <c r="Z68" s="15">
        <f t="shared" ref="Z68:AA84" si="2">SUM(B68,D68,F68,H68,J68,L68,N68,P68,R68,T68,V68,X68)</f>
        <v>27626.695440891806</v>
      </c>
      <c r="AA68" s="15">
        <f t="shared" si="2"/>
        <v>94634.501799999998</v>
      </c>
    </row>
    <row r="69" spans="1:27" x14ac:dyDescent="0.25">
      <c r="A69" s="1" t="s">
        <v>66</v>
      </c>
      <c r="B69" s="10">
        <v>3293.067314495313</v>
      </c>
      <c r="C69" s="10">
        <v>10620.918</v>
      </c>
      <c r="D69" s="10">
        <v>3456.24</v>
      </c>
      <c r="E69" s="10">
        <v>10533.6</v>
      </c>
      <c r="F69" s="10">
        <v>3484.07</v>
      </c>
      <c r="G69" s="10">
        <v>10656.95</v>
      </c>
      <c r="H69" s="10">
        <v>4004.9</v>
      </c>
      <c r="I69" s="10">
        <v>10425.5</v>
      </c>
      <c r="J69" s="10">
        <v>3537.73</v>
      </c>
      <c r="K69" s="10">
        <v>10418.56</v>
      </c>
      <c r="L69" s="10">
        <v>3664.9293059999995</v>
      </c>
      <c r="M69" s="10">
        <v>10421.334000000001</v>
      </c>
      <c r="N69" s="10">
        <v>3796.75</v>
      </c>
      <c r="O69" s="10">
        <v>10163.540000000001</v>
      </c>
      <c r="P69" s="10">
        <v>3615.99</v>
      </c>
      <c r="Q69" s="10">
        <v>10345.1</v>
      </c>
      <c r="R69" s="10">
        <v>4290.42</v>
      </c>
      <c r="S69" s="10">
        <v>10119.879999999999</v>
      </c>
      <c r="T69" s="33"/>
      <c r="U69" s="10">
        <v>10067.209999999999</v>
      </c>
      <c r="V69" s="10">
        <v>8287.2099999999991</v>
      </c>
      <c r="W69" s="10">
        <v>10259.17</v>
      </c>
      <c r="X69" s="25">
        <v>4312.8999999999996</v>
      </c>
      <c r="Y69" s="25">
        <v>10331.24</v>
      </c>
      <c r="Z69" s="15">
        <f t="shared" si="2"/>
        <v>45744.206620495308</v>
      </c>
      <c r="AA69" s="15">
        <f t="shared" si="2"/>
        <v>124363.00200000001</v>
      </c>
    </row>
    <row r="70" spans="1:27" x14ac:dyDescent="0.25">
      <c r="A70" s="1" t="s">
        <v>67</v>
      </c>
      <c r="B70" s="10">
        <v>1719.5514146794205</v>
      </c>
      <c r="C70" s="10">
        <v>4061.6729999999998</v>
      </c>
      <c r="D70" s="10">
        <v>1804.75</v>
      </c>
      <c r="E70" s="10">
        <v>4063.75</v>
      </c>
      <c r="F70" s="10">
        <v>1819.29</v>
      </c>
      <c r="G70" s="10">
        <v>4102.5600000000004</v>
      </c>
      <c r="H70" s="10">
        <v>2091.25</v>
      </c>
      <c r="I70" s="10">
        <v>4075.04</v>
      </c>
      <c r="J70" s="10">
        <v>1847.31</v>
      </c>
      <c r="K70" s="10">
        <v>4044.35</v>
      </c>
      <c r="L70" s="10">
        <v>1913.7299560000001</v>
      </c>
      <c r="M70" s="10">
        <v>4043.6549999999997</v>
      </c>
      <c r="N70" s="10">
        <v>1982.56</v>
      </c>
      <c r="O70" s="10">
        <v>4008.31</v>
      </c>
      <c r="P70" s="10">
        <v>1888.17</v>
      </c>
      <c r="Q70" s="10">
        <v>4046.43</v>
      </c>
      <c r="R70" s="10">
        <v>2240.34</v>
      </c>
      <c r="S70" s="10">
        <v>4001.38</v>
      </c>
      <c r="T70" s="33"/>
      <c r="U70" s="10">
        <v>3954.26</v>
      </c>
      <c r="V70" s="10">
        <v>4327.3599999999997</v>
      </c>
      <c r="W70" s="10">
        <v>4004.85</v>
      </c>
      <c r="X70" s="25">
        <v>2252.08</v>
      </c>
      <c r="Y70" s="25">
        <v>4044.35</v>
      </c>
      <c r="Z70" s="15">
        <f t="shared" si="2"/>
        <v>23886.391370679419</v>
      </c>
      <c r="AA70" s="15">
        <f t="shared" si="2"/>
        <v>48450.608</v>
      </c>
    </row>
    <row r="71" spans="1:27" x14ac:dyDescent="0.25">
      <c r="A71" s="1" t="s">
        <v>68</v>
      </c>
      <c r="B71" s="10">
        <v>3230.0014413076947</v>
      </c>
      <c r="C71" s="10">
        <v>10930.689</v>
      </c>
      <c r="D71" s="10">
        <v>3390.05</v>
      </c>
      <c r="E71" s="10">
        <v>10533.6</v>
      </c>
      <c r="F71" s="10">
        <v>3417.34</v>
      </c>
      <c r="G71" s="10">
        <v>11375.6</v>
      </c>
      <c r="H71" s="10">
        <v>3928.2</v>
      </c>
      <c r="I71" s="10">
        <v>10673.68</v>
      </c>
      <c r="J71" s="10">
        <v>3469.97</v>
      </c>
      <c r="K71" s="10">
        <v>11004.84</v>
      </c>
      <c r="L71" s="10">
        <v>3594.741419</v>
      </c>
      <c r="M71" s="10">
        <v>10815.651</v>
      </c>
      <c r="N71" s="10">
        <v>3724.04</v>
      </c>
      <c r="O71" s="10">
        <v>10076.91</v>
      </c>
      <c r="P71" s="10">
        <v>3546.74</v>
      </c>
      <c r="Q71" s="10">
        <v>11641.01</v>
      </c>
      <c r="R71" s="10">
        <v>4208.25</v>
      </c>
      <c r="S71" s="10">
        <v>10673.59</v>
      </c>
      <c r="T71" s="33"/>
      <c r="U71" s="10">
        <v>10769.22</v>
      </c>
      <c r="V71" s="10">
        <v>8128.5</v>
      </c>
      <c r="W71" s="10">
        <v>11554.42</v>
      </c>
      <c r="X71" s="25">
        <v>4230.3</v>
      </c>
      <c r="Y71" s="25">
        <v>10920.99</v>
      </c>
      <c r="Z71" s="15">
        <f t="shared" si="2"/>
        <v>44868.132860307698</v>
      </c>
      <c r="AA71" s="15">
        <f t="shared" si="2"/>
        <v>130970.2</v>
      </c>
    </row>
    <row r="72" spans="1:27" x14ac:dyDescent="0.25">
      <c r="A72" s="1" t="s">
        <v>69</v>
      </c>
      <c r="B72" s="10">
        <v>2485.9583204027094</v>
      </c>
      <c r="C72" s="10">
        <v>9073.4489999999987</v>
      </c>
      <c r="D72" s="10">
        <v>2609.14</v>
      </c>
      <c r="E72" s="10">
        <v>9033.9500000000007</v>
      </c>
      <c r="F72" s="10">
        <v>2630.15</v>
      </c>
      <c r="G72" s="10">
        <v>9212.74</v>
      </c>
      <c r="H72" s="10">
        <v>3023.33</v>
      </c>
      <c r="I72" s="10">
        <v>8960.91</v>
      </c>
      <c r="J72" s="10">
        <v>2670.65</v>
      </c>
      <c r="K72" s="10">
        <v>9061.67</v>
      </c>
      <c r="L72" s="10">
        <v>2766.6836809999995</v>
      </c>
      <c r="M72" s="10">
        <v>9047.1150000000016</v>
      </c>
      <c r="N72" s="10">
        <v>2866.19</v>
      </c>
      <c r="O72" s="10">
        <v>8826.0499999999993</v>
      </c>
      <c r="P72" s="10">
        <v>2729.74</v>
      </c>
      <c r="Q72" s="10">
        <v>9122.65</v>
      </c>
      <c r="R72" s="10">
        <v>3238.86</v>
      </c>
      <c r="S72" s="10">
        <v>8808.0300000000007</v>
      </c>
      <c r="T72" s="33"/>
      <c r="U72" s="10">
        <v>8658.34</v>
      </c>
      <c r="V72" s="10">
        <v>6256.07</v>
      </c>
      <c r="W72" s="10">
        <v>9069.98</v>
      </c>
      <c r="X72" s="25">
        <v>3255.83</v>
      </c>
      <c r="Y72" s="25">
        <v>8869.7099999999991</v>
      </c>
      <c r="Z72" s="15">
        <f t="shared" si="2"/>
        <v>34532.602001402709</v>
      </c>
      <c r="AA72" s="15">
        <f t="shared" si="2"/>
        <v>107744.59399999998</v>
      </c>
    </row>
    <row r="73" spans="1:27" x14ac:dyDescent="0.25">
      <c r="A73" s="1" t="s">
        <v>70</v>
      </c>
      <c r="B73" s="10">
        <v>2190.8681797251843</v>
      </c>
      <c r="C73" s="10">
        <v>7700.6159999999991</v>
      </c>
      <c r="D73" s="10">
        <v>2299.42</v>
      </c>
      <c r="E73" s="10">
        <v>7941.09</v>
      </c>
      <c r="F73" s="10">
        <v>2317.94</v>
      </c>
      <c r="G73" s="10">
        <v>8265.41</v>
      </c>
      <c r="H73" s="10">
        <v>2664.45</v>
      </c>
      <c r="I73" s="10">
        <v>7643.37</v>
      </c>
      <c r="J73" s="10">
        <v>2353.64</v>
      </c>
      <c r="K73" s="10">
        <v>7889.11</v>
      </c>
      <c r="L73" s="10">
        <v>2438.2724129999997</v>
      </c>
      <c r="M73" s="10">
        <v>8173.9349999999995</v>
      </c>
      <c r="N73" s="10">
        <v>2525.9699999999998</v>
      </c>
      <c r="O73" s="10">
        <v>7541.23</v>
      </c>
      <c r="P73" s="10">
        <v>2405.71</v>
      </c>
      <c r="Q73" s="10">
        <v>8221.75</v>
      </c>
      <c r="R73" s="10">
        <v>2854.4</v>
      </c>
      <c r="S73" s="10">
        <v>7563.4</v>
      </c>
      <c r="T73" s="33"/>
      <c r="U73" s="10">
        <v>7685.37</v>
      </c>
      <c r="V73" s="10">
        <v>5513.46</v>
      </c>
      <c r="W73" s="10">
        <v>8028.41</v>
      </c>
      <c r="X73" s="25">
        <v>2869.36</v>
      </c>
      <c r="Y73" s="25">
        <v>7850.3</v>
      </c>
      <c r="Z73" s="15">
        <f t="shared" si="2"/>
        <v>30433.490592725186</v>
      </c>
      <c r="AA73" s="15">
        <f t="shared" si="2"/>
        <v>94503.990999999995</v>
      </c>
    </row>
    <row r="74" spans="1:27" x14ac:dyDescent="0.25">
      <c r="A74" s="1" t="s">
        <v>71</v>
      </c>
      <c r="B74" s="10">
        <v>1205.1843638584207</v>
      </c>
      <c r="C74" s="10">
        <v>3651.4169999999999</v>
      </c>
      <c r="D74" s="10">
        <v>1264.9000000000001</v>
      </c>
      <c r="E74" s="10">
        <v>3518.36</v>
      </c>
      <c r="F74" s="10">
        <v>1275.0899999999999</v>
      </c>
      <c r="G74" s="10">
        <v>3700.62</v>
      </c>
      <c r="H74" s="10">
        <v>1465.7</v>
      </c>
      <c r="I74" s="10">
        <v>3540.65</v>
      </c>
      <c r="J74" s="10">
        <v>1294.72</v>
      </c>
      <c r="K74" s="10">
        <v>3578.65</v>
      </c>
      <c r="L74" s="10">
        <v>1341.2822200000001</v>
      </c>
      <c r="M74" s="10">
        <v>3539.1510000000003</v>
      </c>
      <c r="N74" s="10">
        <v>1389.52</v>
      </c>
      <c r="O74" s="10">
        <v>3214.13</v>
      </c>
      <c r="P74" s="10">
        <v>1323.37</v>
      </c>
      <c r="Q74" s="10">
        <v>3770.82</v>
      </c>
      <c r="R74" s="10">
        <v>1570.19</v>
      </c>
      <c r="S74" s="10">
        <v>3448.44</v>
      </c>
      <c r="T74" s="33"/>
      <c r="U74" s="10">
        <v>3186.48</v>
      </c>
      <c r="V74" s="10">
        <v>3032.92</v>
      </c>
      <c r="W74" s="10">
        <v>3827.51</v>
      </c>
      <c r="X74" s="25">
        <v>1578.41</v>
      </c>
      <c r="Y74" s="25">
        <v>3542.69</v>
      </c>
      <c r="Z74" s="15">
        <f t="shared" si="2"/>
        <v>16741.286583858422</v>
      </c>
      <c r="AA74" s="15">
        <f t="shared" si="2"/>
        <v>42518.918000000005</v>
      </c>
    </row>
    <row r="75" spans="1:27" x14ac:dyDescent="0.25">
      <c r="A75" s="1" t="s">
        <v>72</v>
      </c>
      <c r="B75" s="10">
        <v>3034.0946862993487</v>
      </c>
      <c r="C75" s="10">
        <v>12293.127</v>
      </c>
      <c r="D75" s="10">
        <v>3184.43</v>
      </c>
      <c r="E75" s="10">
        <v>12347.18</v>
      </c>
      <c r="F75" s="10">
        <v>3210.07</v>
      </c>
      <c r="G75" s="10">
        <v>12559.24</v>
      </c>
      <c r="H75" s="10">
        <v>3689.95</v>
      </c>
      <c r="I75" s="10">
        <v>12252.93</v>
      </c>
      <c r="J75" s="10">
        <v>3259.51</v>
      </c>
      <c r="K75" s="10">
        <v>12358.27</v>
      </c>
      <c r="L75" s="10">
        <v>3376.7209590000002</v>
      </c>
      <c r="M75" s="10">
        <v>12438.656999999999</v>
      </c>
      <c r="N75" s="10">
        <v>3498.17</v>
      </c>
      <c r="O75" s="10">
        <v>12145.52</v>
      </c>
      <c r="P75" s="10">
        <v>3331.62</v>
      </c>
      <c r="Q75" s="10">
        <v>12551.62</v>
      </c>
      <c r="R75" s="10">
        <v>3953.01</v>
      </c>
      <c r="S75" s="10">
        <v>12230.76</v>
      </c>
      <c r="T75" s="33"/>
      <c r="U75" s="10">
        <v>12123.34</v>
      </c>
      <c r="V75" s="10">
        <v>7635.49</v>
      </c>
      <c r="W75" s="10">
        <v>12690.8</v>
      </c>
      <c r="X75" s="25">
        <v>3973.72</v>
      </c>
      <c r="Y75" s="25">
        <v>12405.39</v>
      </c>
      <c r="Z75" s="15">
        <f t="shared" si="2"/>
        <v>42146.785645299344</v>
      </c>
      <c r="AA75" s="15">
        <f t="shared" si="2"/>
        <v>148396.83399999997</v>
      </c>
    </row>
    <row r="76" spans="1:27" x14ac:dyDescent="0.25">
      <c r="A76" s="1" t="s">
        <v>73</v>
      </c>
      <c r="B76" s="10">
        <v>1726.8196447453693</v>
      </c>
      <c r="C76" s="10">
        <v>6019.3979999999992</v>
      </c>
      <c r="D76" s="10">
        <v>1812.38</v>
      </c>
      <c r="E76" s="10">
        <v>6288.98</v>
      </c>
      <c r="F76" s="10">
        <v>1826.98</v>
      </c>
      <c r="G76" s="10">
        <v>6240.47</v>
      </c>
      <c r="H76" s="10">
        <v>2100.09</v>
      </c>
      <c r="I76" s="10">
        <v>6012.43</v>
      </c>
      <c r="J76" s="10">
        <v>1855.11</v>
      </c>
      <c r="K76" s="10">
        <v>6078.3</v>
      </c>
      <c r="L76" s="10">
        <v>1921.8156520000002</v>
      </c>
      <c r="M76" s="10">
        <v>6148.9890000000005</v>
      </c>
      <c r="N76" s="10">
        <v>1990.94</v>
      </c>
      <c r="O76" s="10">
        <v>5959.11</v>
      </c>
      <c r="P76" s="10">
        <v>1896.16</v>
      </c>
      <c r="Q76" s="10">
        <v>6178.79</v>
      </c>
      <c r="R76" s="10">
        <v>2249.81</v>
      </c>
      <c r="S76" s="10">
        <v>5989.6</v>
      </c>
      <c r="T76" s="33"/>
      <c r="U76" s="10">
        <v>5981.98</v>
      </c>
      <c r="V76" s="10">
        <v>4345.6499999999996</v>
      </c>
      <c r="W76" s="10">
        <v>6144.14</v>
      </c>
      <c r="X76" s="25">
        <v>2261.6</v>
      </c>
      <c r="Y76" s="25">
        <v>6131.66</v>
      </c>
      <c r="Z76" s="15">
        <f t="shared" si="2"/>
        <v>23987.355296745365</v>
      </c>
      <c r="AA76" s="15">
        <f t="shared" si="2"/>
        <v>73173.846999999994</v>
      </c>
    </row>
    <row r="77" spans="1:27" x14ac:dyDescent="0.25">
      <c r="A77" s="1" t="s">
        <v>74</v>
      </c>
      <c r="B77" s="10">
        <v>5453.7443847157865</v>
      </c>
      <c r="C77" s="10">
        <v>24224.508000000002</v>
      </c>
      <c r="D77" s="10">
        <v>5723.97</v>
      </c>
      <c r="E77" s="10">
        <v>22988.74</v>
      </c>
      <c r="F77" s="10">
        <v>5770.07</v>
      </c>
      <c r="G77" s="10">
        <v>23761.599999999999</v>
      </c>
      <c r="H77" s="10">
        <v>6632.63</v>
      </c>
      <c r="I77" s="10">
        <v>22406.28</v>
      </c>
      <c r="J77" s="10">
        <v>5858.93</v>
      </c>
      <c r="K77" s="10">
        <v>25032.55</v>
      </c>
      <c r="L77" s="10">
        <v>6069.601134999999</v>
      </c>
      <c r="M77" s="10">
        <v>22079.672999999999</v>
      </c>
      <c r="N77" s="10">
        <v>6287.91</v>
      </c>
      <c r="O77" s="10">
        <v>23559.919999999998</v>
      </c>
      <c r="P77" s="10">
        <v>5988.55</v>
      </c>
      <c r="Q77" s="10">
        <v>23661.79</v>
      </c>
      <c r="R77" s="10">
        <v>7105.48</v>
      </c>
      <c r="S77" s="10">
        <v>21537.75</v>
      </c>
      <c r="T77" s="33"/>
      <c r="U77" s="10">
        <v>23226.59</v>
      </c>
      <c r="V77" s="10">
        <v>13724.69</v>
      </c>
      <c r="W77" s="10">
        <v>24684.73</v>
      </c>
      <c r="X77" s="25">
        <v>7142.71</v>
      </c>
      <c r="Y77" s="25">
        <v>23970.18</v>
      </c>
      <c r="Z77" s="15">
        <f t="shared" si="2"/>
        <v>75758.285519715791</v>
      </c>
      <c r="AA77" s="15">
        <f t="shared" si="2"/>
        <v>281134.31100000005</v>
      </c>
    </row>
    <row r="78" spans="1:27" x14ac:dyDescent="0.25">
      <c r="A78" s="1" t="s">
        <v>75</v>
      </c>
      <c r="B78" s="10">
        <v>5718.0843212681439</v>
      </c>
      <c r="C78" s="10">
        <v>22013.838</v>
      </c>
      <c r="D78" s="10">
        <v>6001.41</v>
      </c>
      <c r="E78" s="10">
        <v>21613.279999999999</v>
      </c>
      <c r="F78" s="10">
        <v>6049.74</v>
      </c>
      <c r="G78" s="10">
        <v>22173.919999999998</v>
      </c>
      <c r="H78" s="10">
        <v>6954.11</v>
      </c>
      <c r="I78" s="10">
        <v>21576.42</v>
      </c>
      <c r="J78" s="10">
        <v>6142.91</v>
      </c>
      <c r="K78" s="10">
        <v>21963.94</v>
      </c>
      <c r="L78" s="10">
        <v>6363.7929189999995</v>
      </c>
      <c r="M78" s="10">
        <v>21579.327000000001</v>
      </c>
      <c r="N78" s="10">
        <v>6592.68</v>
      </c>
      <c r="O78" s="10">
        <v>20472.61</v>
      </c>
      <c r="P78" s="10">
        <v>6278.81</v>
      </c>
      <c r="Q78" s="10">
        <v>21948</v>
      </c>
      <c r="R78" s="10">
        <v>7449.88</v>
      </c>
      <c r="S78" s="10">
        <v>20777.53</v>
      </c>
      <c r="T78" s="33"/>
      <c r="U78" s="10">
        <v>20278.57</v>
      </c>
      <c r="V78" s="10">
        <v>14389.92</v>
      </c>
      <c r="W78" s="10">
        <v>20641.12</v>
      </c>
      <c r="X78" s="25">
        <v>7488.92</v>
      </c>
      <c r="Y78" s="25">
        <v>20317.37</v>
      </c>
      <c r="Z78" s="15">
        <f t="shared" si="2"/>
        <v>79430.25724026814</v>
      </c>
      <c r="AA78" s="15">
        <f t="shared" si="2"/>
        <v>255355.92500000002</v>
      </c>
    </row>
    <row r="79" spans="1:27" x14ac:dyDescent="0.25">
      <c r="A79" s="1" t="s">
        <v>76</v>
      </c>
      <c r="B79" s="10">
        <v>2319.9072181268002</v>
      </c>
      <c r="C79" s="10">
        <v>10202.602409999998</v>
      </c>
      <c r="D79" s="10">
        <v>2434.86</v>
      </c>
      <c r="E79" s="10">
        <v>10606.37</v>
      </c>
      <c r="F79" s="10">
        <v>2454.46</v>
      </c>
      <c r="G79" s="10">
        <v>10083.780000000001</v>
      </c>
      <c r="H79" s="10">
        <v>2821.38</v>
      </c>
      <c r="I79" s="10">
        <v>9966.91</v>
      </c>
      <c r="J79" s="10">
        <v>2492.2600000000002</v>
      </c>
      <c r="K79" s="10">
        <v>9825.35</v>
      </c>
      <c r="L79" s="10">
        <v>2581.880467</v>
      </c>
      <c r="M79" s="10">
        <v>10054.84245</v>
      </c>
      <c r="N79" s="10">
        <v>2674.74</v>
      </c>
      <c r="O79" s="10">
        <v>9868.27</v>
      </c>
      <c r="P79" s="10">
        <v>2547.4</v>
      </c>
      <c r="Q79" s="10">
        <v>9788.6299999999992</v>
      </c>
      <c r="R79" s="10">
        <v>3022.52</v>
      </c>
      <c r="S79" s="10">
        <v>9963.74</v>
      </c>
      <c r="T79" s="33"/>
      <c r="U79" s="10">
        <v>9845.31</v>
      </c>
      <c r="V79" s="10">
        <v>5838.19</v>
      </c>
      <c r="W79" s="10">
        <v>9968.11</v>
      </c>
      <c r="X79" s="25">
        <v>3038.36</v>
      </c>
      <c r="Y79" s="25">
        <v>10074.73</v>
      </c>
      <c r="Z79" s="15">
        <f t="shared" si="2"/>
        <v>32225.957685126799</v>
      </c>
      <c r="AA79" s="15">
        <f t="shared" si="2"/>
        <v>120248.64486000001</v>
      </c>
    </row>
    <row r="80" spans="1:27" x14ac:dyDescent="0.25">
      <c r="A80" s="1" t="s">
        <v>77</v>
      </c>
      <c r="B80" s="10">
        <v>1146.4794287103718</v>
      </c>
      <c r="C80" s="10">
        <v>4710.3209999999999</v>
      </c>
      <c r="D80" s="10">
        <v>1203.29</v>
      </c>
      <c r="E80" s="10">
        <v>4168.3999999999996</v>
      </c>
      <c r="F80" s="10">
        <v>1212.98</v>
      </c>
      <c r="G80" s="10">
        <v>4767.84</v>
      </c>
      <c r="H80" s="10">
        <v>1394.3</v>
      </c>
      <c r="I80" s="10">
        <v>4701.4799999999996</v>
      </c>
      <c r="J80" s="10">
        <v>1231.6600000000001</v>
      </c>
      <c r="K80" s="10">
        <v>4702.01</v>
      </c>
      <c r="L80" s="10">
        <v>1275.9477499999998</v>
      </c>
      <c r="M80" s="10">
        <v>4671.5129999999999</v>
      </c>
      <c r="N80" s="10">
        <v>1321.84</v>
      </c>
      <c r="O80" s="10">
        <v>4595.9799999999996</v>
      </c>
      <c r="P80" s="10">
        <v>1258.9100000000001</v>
      </c>
      <c r="Q80" s="10">
        <v>4610.53</v>
      </c>
      <c r="R80" s="10">
        <v>1493.71</v>
      </c>
      <c r="S80" s="10">
        <v>4587.66</v>
      </c>
      <c r="T80" s="33"/>
      <c r="U80" s="10">
        <v>4584.8900000000003</v>
      </c>
      <c r="V80" s="10">
        <v>2885.19</v>
      </c>
      <c r="W80" s="10">
        <v>4686.76</v>
      </c>
      <c r="X80" s="25">
        <v>1501.53</v>
      </c>
      <c r="Y80" s="25">
        <v>4753.29</v>
      </c>
      <c r="Z80" s="15">
        <f t="shared" si="2"/>
        <v>15925.837178710372</v>
      </c>
      <c r="AA80" s="15">
        <f t="shared" si="2"/>
        <v>55540.673999999999</v>
      </c>
    </row>
    <row r="81" spans="1:27" x14ac:dyDescent="0.25">
      <c r="A81" s="1" t="s">
        <v>78</v>
      </c>
      <c r="B81" s="10">
        <v>1104.5473321760512</v>
      </c>
      <c r="C81" s="10">
        <v>2922.3809999999999</v>
      </c>
      <c r="D81" s="10">
        <v>1159.28</v>
      </c>
      <c r="E81" s="10">
        <v>2976.44</v>
      </c>
      <c r="F81" s="10">
        <v>1168.6099999999999</v>
      </c>
      <c r="G81" s="10">
        <v>2925.85</v>
      </c>
      <c r="H81" s="10">
        <v>1343.31</v>
      </c>
      <c r="I81" s="10">
        <v>2872.49</v>
      </c>
      <c r="J81" s="10">
        <v>1186.6099999999999</v>
      </c>
      <c r="K81" s="10">
        <v>2896.74</v>
      </c>
      <c r="L81" s="10">
        <v>1229.280272</v>
      </c>
      <c r="M81" s="10">
        <v>3061.674</v>
      </c>
      <c r="N81" s="10">
        <v>1273.49</v>
      </c>
      <c r="O81" s="10">
        <v>2851.7</v>
      </c>
      <c r="P81" s="10">
        <v>1212.8599999999999</v>
      </c>
      <c r="Q81" s="10">
        <v>2936.24</v>
      </c>
      <c r="R81" s="10">
        <v>1439.07</v>
      </c>
      <c r="S81" s="10">
        <v>2874.56</v>
      </c>
      <c r="T81" s="33"/>
      <c r="U81" s="10">
        <v>2802.49</v>
      </c>
      <c r="V81" s="10">
        <v>2779.66</v>
      </c>
      <c r="W81" s="10">
        <v>2963.96</v>
      </c>
      <c r="X81" s="25">
        <v>1446.61</v>
      </c>
      <c r="Y81" s="25">
        <v>2896.05</v>
      </c>
      <c r="Z81" s="15">
        <f t="shared" si="2"/>
        <v>15343.327604176053</v>
      </c>
      <c r="AA81" s="15">
        <f t="shared" si="2"/>
        <v>34980.575000000004</v>
      </c>
    </row>
    <row r="82" spans="1:27" x14ac:dyDescent="0.25">
      <c r="A82" s="1" t="s">
        <v>79</v>
      </c>
      <c r="B82" s="10">
        <v>2146.6997047090331</v>
      </c>
      <c r="C82" s="10">
        <v>8563.4009999999998</v>
      </c>
      <c r="D82" s="10">
        <v>2253.0700000000002</v>
      </c>
      <c r="E82" s="10">
        <v>8656.4699999999993</v>
      </c>
      <c r="F82" s="10">
        <v>2271.21</v>
      </c>
      <c r="G82" s="10">
        <v>8714.48</v>
      </c>
      <c r="H82" s="10">
        <v>2610.73</v>
      </c>
      <c r="I82" s="10">
        <v>8511.77</v>
      </c>
      <c r="J82" s="10">
        <v>2306.19</v>
      </c>
      <c r="K82" s="10">
        <v>8553.7000000000007</v>
      </c>
      <c r="L82" s="10">
        <v>2389.109336</v>
      </c>
      <c r="M82" s="10">
        <v>8454.6</v>
      </c>
      <c r="N82" s="10">
        <v>2475.04</v>
      </c>
      <c r="O82" s="10">
        <v>8400.5499999999993</v>
      </c>
      <c r="P82" s="10">
        <v>2357.21</v>
      </c>
      <c r="Q82" s="10">
        <v>8671.51</v>
      </c>
      <c r="R82" s="10">
        <v>2796.86</v>
      </c>
      <c r="S82" s="10">
        <v>8412.33</v>
      </c>
      <c r="T82" s="33"/>
      <c r="U82" s="10">
        <v>8525.2900000000009</v>
      </c>
      <c r="V82" s="10">
        <v>5402.3</v>
      </c>
      <c r="W82" s="10">
        <v>8537.07</v>
      </c>
      <c r="X82" s="25">
        <v>2811.51</v>
      </c>
      <c r="Y82" s="25">
        <v>8665.9699999999993</v>
      </c>
      <c r="Z82" s="15">
        <f t="shared" si="2"/>
        <v>29819.92904070903</v>
      </c>
      <c r="AA82" s="15">
        <f t="shared" si="2"/>
        <v>102667.141</v>
      </c>
    </row>
    <row r="83" spans="1:27" x14ac:dyDescent="0.25">
      <c r="A83" s="1" t="s">
        <v>80</v>
      </c>
      <c r="B83" s="10">
        <v>1417.640319632312</v>
      </c>
      <c r="C83" s="10">
        <v>5523.9029999999993</v>
      </c>
      <c r="D83" s="10">
        <v>1487.88</v>
      </c>
      <c r="E83" s="10">
        <v>5370.83</v>
      </c>
      <c r="F83" s="10">
        <v>1499.86</v>
      </c>
      <c r="G83" s="10">
        <v>5562.71</v>
      </c>
      <c r="H83" s="10">
        <v>1724.08</v>
      </c>
      <c r="I83" s="10">
        <v>5458.23</v>
      </c>
      <c r="J83" s="10">
        <v>1522.96</v>
      </c>
      <c r="K83" s="10">
        <v>5480.94</v>
      </c>
      <c r="L83" s="10">
        <v>1577.724111</v>
      </c>
      <c r="M83" s="10">
        <v>5494.7970000000005</v>
      </c>
      <c r="N83" s="10">
        <v>1634.47</v>
      </c>
      <c r="O83" s="10">
        <v>5398.47</v>
      </c>
      <c r="P83" s="10">
        <v>1556.66</v>
      </c>
      <c r="Q83" s="10">
        <v>5465</v>
      </c>
      <c r="R83" s="10">
        <v>1846.99</v>
      </c>
      <c r="S83" s="10">
        <v>5387.38</v>
      </c>
      <c r="T83" s="33"/>
      <c r="U83" s="10">
        <v>5335.41</v>
      </c>
      <c r="V83" s="10">
        <v>3567.58</v>
      </c>
      <c r="W83" s="10">
        <v>5467.66</v>
      </c>
      <c r="X83" s="25">
        <v>1856.67</v>
      </c>
      <c r="Y83" s="25">
        <v>5426.19</v>
      </c>
      <c r="Z83" s="15">
        <f t="shared" si="2"/>
        <v>19692.514430632313</v>
      </c>
      <c r="AA83" s="15">
        <f t="shared" si="2"/>
        <v>65371.520000000004</v>
      </c>
    </row>
    <row r="84" spans="1:27" x14ac:dyDescent="0.25">
      <c r="A84" s="1" t="s">
        <v>81</v>
      </c>
      <c r="B84" s="10">
        <v>3138.1981046285564</v>
      </c>
      <c r="C84" s="10">
        <v>11837.825999999999</v>
      </c>
      <c r="D84" s="10">
        <v>3293.69</v>
      </c>
      <c r="E84" s="10">
        <v>11762.98</v>
      </c>
      <c r="F84" s="10">
        <v>3320.22</v>
      </c>
      <c r="G84" s="10">
        <v>11904.35</v>
      </c>
      <c r="H84" s="10">
        <v>3816.56</v>
      </c>
      <c r="I84" s="10">
        <v>11690.84</v>
      </c>
      <c r="J84" s="10">
        <v>3371.35</v>
      </c>
      <c r="K84" s="10">
        <v>11707.54</v>
      </c>
      <c r="L84" s="10">
        <v>3492.5740860000005</v>
      </c>
      <c r="M84" s="10">
        <v>11571.020999999999</v>
      </c>
      <c r="N84" s="10">
        <v>3618.19</v>
      </c>
      <c r="O84" s="10">
        <v>11451.83</v>
      </c>
      <c r="P84" s="10">
        <v>3445.94</v>
      </c>
      <c r="Q84" s="10">
        <v>11505.88</v>
      </c>
      <c r="R84" s="10">
        <v>4088.64</v>
      </c>
      <c r="S84" s="10">
        <v>11284.12</v>
      </c>
      <c r="T84" s="33"/>
      <c r="U84" s="10">
        <v>11221.75</v>
      </c>
      <c r="V84" s="10">
        <v>7897.47</v>
      </c>
      <c r="W84" s="10">
        <v>11440.74</v>
      </c>
      <c r="X84" s="25">
        <v>4110.07</v>
      </c>
      <c r="Y84" s="25">
        <v>11659.03</v>
      </c>
      <c r="Z84" s="15">
        <f t="shared" si="2"/>
        <v>43592.902190628549</v>
      </c>
      <c r="AA84" s="4">
        <f t="shared" si="2"/>
        <v>139037.90700000001</v>
      </c>
    </row>
    <row r="85" spans="1:27" x14ac:dyDescent="0.25">
      <c r="B85" s="5">
        <f>SUM(B3:B84)</f>
        <v>331799.95800000004</v>
      </c>
      <c r="C85" s="5">
        <f t="shared" ref="C85:AA85" si="3">SUM(C3:C84)</f>
        <v>1329924.1378500003</v>
      </c>
      <c r="D85" s="5">
        <f t="shared" si="3"/>
        <v>348240.50999999995</v>
      </c>
      <c r="E85" s="5">
        <f t="shared" si="3"/>
        <v>1317036.5100000007</v>
      </c>
      <c r="F85" s="5">
        <f t="shared" si="3"/>
        <v>351044.59999999992</v>
      </c>
      <c r="G85" s="5">
        <f t="shared" si="3"/>
        <v>1354966.5500000005</v>
      </c>
      <c r="H85" s="5">
        <f t="shared" si="3"/>
        <v>403522.41000000009</v>
      </c>
      <c r="I85" s="5">
        <f t="shared" si="3"/>
        <v>1315084.5799999994</v>
      </c>
      <c r="J85" s="5">
        <f t="shared" si="3"/>
        <v>356451.02999999997</v>
      </c>
      <c r="K85" s="5">
        <f t="shared" si="3"/>
        <v>1319681.9900000007</v>
      </c>
      <c r="L85" s="5">
        <f t="shared" si="3"/>
        <v>369268.1199964002</v>
      </c>
      <c r="M85" s="5">
        <f t="shared" si="3"/>
        <v>1334885.2801400006</v>
      </c>
      <c r="N85" s="5">
        <f t="shared" si="3"/>
        <v>382549.50999999995</v>
      </c>
      <c r="O85" s="5">
        <f t="shared" si="3"/>
        <v>1268884.3700000006</v>
      </c>
      <c r="P85" s="5">
        <f t="shared" si="3"/>
        <v>364336.92999999993</v>
      </c>
      <c r="Q85" s="5">
        <f t="shared" si="3"/>
        <v>1341763.46</v>
      </c>
      <c r="R85" s="5">
        <f t="shared" si="3"/>
        <v>432289.9200000001</v>
      </c>
      <c r="S85" s="5">
        <f t="shared" si="3"/>
        <v>1303913.5600000003</v>
      </c>
      <c r="T85" s="5">
        <f t="shared" si="3"/>
        <v>0</v>
      </c>
      <c r="U85" s="5">
        <f t="shared" si="3"/>
        <v>1290993.8899999999</v>
      </c>
      <c r="V85" s="5">
        <f t="shared" si="3"/>
        <v>834995.40000000014</v>
      </c>
      <c r="W85" s="5">
        <f t="shared" si="3"/>
        <v>1343174.9099999997</v>
      </c>
      <c r="X85" s="5">
        <f t="shared" si="3"/>
        <v>434554.93</v>
      </c>
      <c r="Y85" s="5">
        <f t="shared" si="3"/>
        <v>1317947.1999999997</v>
      </c>
      <c r="Z85" s="5">
        <f t="shared" si="3"/>
        <v>4609053.3179963985</v>
      </c>
      <c r="AA85" s="5">
        <f t="shared" si="3"/>
        <v>15838256.437989999</v>
      </c>
    </row>
    <row r="86" spans="1:27" x14ac:dyDescent="0.25">
      <c r="B86" s="163">
        <f>SUM(B85:C85)</f>
        <v>1661724.0958500004</v>
      </c>
      <c r="C86" s="163"/>
      <c r="D86" s="163">
        <f>SUM(D85:E85)</f>
        <v>1665277.0200000007</v>
      </c>
      <c r="E86" s="163"/>
      <c r="F86" s="163">
        <f>SUM(F85:G85)</f>
        <v>1706011.1500000004</v>
      </c>
      <c r="G86" s="163"/>
      <c r="H86" s="163">
        <f>SUM(H85:I85)</f>
        <v>1718606.9899999995</v>
      </c>
      <c r="I86" s="163"/>
      <c r="J86" s="163">
        <f>SUM(J85:K85)</f>
        <v>1676133.0200000007</v>
      </c>
      <c r="K86" s="163"/>
      <c r="L86" s="163">
        <f>SUM(L85:M85)</f>
        <v>1704153.4001364009</v>
      </c>
      <c r="M86" s="163"/>
      <c r="N86" s="163">
        <f>SUM(N85:O85)</f>
        <v>1651433.8800000006</v>
      </c>
      <c r="O86" s="163"/>
      <c r="P86" s="163">
        <f>SUM(P85:Q85)</f>
        <v>1706100.39</v>
      </c>
      <c r="Q86" s="163"/>
      <c r="R86" s="163">
        <f>SUM(R85:S85)</f>
        <v>1736203.4800000004</v>
      </c>
      <c r="S86" s="163"/>
      <c r="T86" s="163">
        <f>SUM(T85:U85)</f>
        <v>1290993.8899999999</v>
      </c>
      <c r="U86" s="163"/>
      <c r="V86" s="163">
        <f>SUM(V85:W85)</f>
        <v>2178170.3099999996</v>
      </c>
      <c r="W86" s="163"/>
      <c r="X86" s="163">
        <f>SUM(X85:Y85)</f>
        <v>1752502.1299999997</v>
      </c>
      <c r="Y86" s="163"/>
      <c r="Z86" s="163">
        <f>SUM(Z85:AA85)</f>
        <v>20447309.755986396</v>
      </c>
      <c r="AA86" s="163"/>
    </row>
    <row r="87" spans="1:27" x14ac:dyDescent="0.25">
      <c r="E87" s="26"/>
      <c r="F87" s="26"/>
      <c r="G87" s="26"/>
      <c r="H87" s="26"/>
      <c r="N87" s="26"/>
      <c r="O87" s="26"/>
      <c r="T87" s="34" t="s">
        <v>117</v>
      </c>
      <c r="U87" s="34"/>
    </row>
    <row r="88" spans="1:27" x14ac:dyDescent="0.25">
      <c r="E88" s="26"/>
      <c r="F88" s="26"/>
      <c r="G88" s="26"/>
      <c r="H88" s="26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8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84" sqref="A3:A84"/>
    </sheetView>
  </sheetViews>
  <sheetFormatPr defaultRowHeight="15" x14ac:dyDescent="0.25"/>
  <cols>
    <col min="1" max="1" width="14.28515625" style="1" bestFit="1" customWidth="1"/>
    <col min="2" max="25" width="13.5703125" style="1" customWidth="1"/>
    <col min="26" max="27" width="14" style="1" customWidth="1"/>
    <col min="28" max="16384" width="9.140625" style="1"/>
  </cols>
  <sheetData>
    <row r="1" spans="1:27" s="16" customFormat="1" x14ac:dyDescent="0.25">
      <c r="A1" s="16" t="s">
        <v>112</v>
      </c>
      <c r="B1" s="162" t="s">
        <v>101</v>
      </c>
      <c r="C1" s="162"/>
      <c r="D1" s="162" t="s">
        <v>102</v>
      </c>
      <c r="E1" s="162"/>
      <c r="F1" s="162" t="s">
        <v>103</v>
      </c>
      <c r="G1" s="162"/>
      <c r="H1" s="162" t="s">
        <v>104</v>
      </c>
      <c r="I1" s="162"/>
      <c r="J1" s="162" t="s">
        <v>105</v>
      </c>
      <c r="K1" s="162"/>
      <c r="L1" s="162" t="s">
        <v>106</v>
      </c>
      <c r="M1" s="162"/>
      <c r="N1" s="162" t="s">
        <v>95</v>
      </c>
      <c r="O1" s="162"/>
      <c r="P1" s="162" t="s">
        <v>96</v>
      </c>
      <c r="Q1" s="162"/>
      <c r="R1" s="162" t="s">
        <v>97</v>
      </c>
      <c r="S1" s="162"/>
      <c r="T1" s="162" t="s">
        <v>98</v>
      </c>
      <c r="U1" s="162"/>
      <c r="V1" s="162" t="s">
        <v>99</v>
      </c>
      <c r="W1" s="162"/>
      <c r="X1" s="162" t="s">
        <v>100</v>
      </c>
      <c r="Y1" s="162"/>
      <c r="Z1" s="162" t="s">
        <v>94</v>
      </c>
      <c r="AA1" s="162"/>
    </row>
    <row r="2" spans="1:27" x14ac:dyDescent="0.25">
      <c r="A2" s="16"/>
      <c r="B2" s="16" t="s">
        <v>83</v>
      </c>
      <c r="C2" s="16" t="s">
        <v>82</v>
      </c>
      <c r="D2" s="16" t="s">
        <v>83</v>
      </c>
      <c r="E2" s="16" t="s">
        <v>82</v>
      </c>
      <c r="F2" s="16" t="s">
        <v>83</v>
      </c>
      <c r="G2" s="16" t="s">
        <v>82</v>
      </c>
      <c r="H2" s="16" t="s">
        <v>83</v>
      </c>
      <c r="I2" s="16" t="s">
        <v>82</v>
      </c>
      <c r="J2" s="16" t="s">
        <v>83</v>
      </c>
      <c r="K2" s="16" t="s">
        <v>82</v>
      </c>
      <c r="L2" s="16" t="s">
        <v>83</v>
      </c>
      <c r="M2" s="16" t="s">
        <v>82</v>
      </c>
      <c r="N2" s="16" t="s">
        <v>83</v>
      </c>
      <c r="O2" s="16" t="s">
        <v>82</v>
      </c>
      <c r="P2" s="16" t="s">
        <v>83</v>
      </c>
      <c r="Q2" s="16" t="s">
        <v>82</v>
      </c>
      <c r="R2" s="16" t="s">
        <v>83</v>
      </c>
      <c r="S2" s="16" t="s">
        <v>82</v>
      </c>
      <c r="T2" s="16" t="s">
        <v>83</v>
      </c>
      <c r="U2" s="16" t="s">
        <v>82</v>
      </c>
      <c r="V2" s="16" t="s">
        <v>83</v>
      </c>
      <c r="W2" s="16" t="s">
        <v>82</v>
      </c>
      <c r="X2" s="16" t="s">
        <v>83</v>
      </c>
      <c r="Y2" s="16" t="s">
        <v>82</v>
      </c>
      <c r="Z2" s="16" t="s">
        <v>83</v>
      </c>
      <c r="AA2" s="16" t="s">
        <v>82</v>
      </c>
    </row>
    <row r="3" spans="1:27" x14ac:dyDescent="0.25">
      <c r="A3" s="1" t="s">
        <v>0</v>
      </c>
      <c r="B3" s="15">
        <v>4418.04</v>
      </c>
      <c r="C3" s="15">
        <v>14451.82</v>
      </c>
      <c r="D3" s="15">
        <v>3733.03</v>
      </c>
      <c r="E3" s="15">
        <v>14019.27</v>
      </c>
      <c r="F3" s="15">
        <v>3380.06</v>
      </c>
      <c r="G3" s="15">
        <v>14150.24</v>
      </c>
      <c r="H3" s="15">
        <v>3364.58</v>
      </c>
      <c r="I3" s="15">
        <v>14247.39</v>
      </c>
      <c r="J3" s="15">
        <v>3582.92</v>
      </c>
      <c r="K3" s="15">
        <v>14158.68</v>
      </c>
      <c r="L3" s="15">
        <v>2488.36</v>
      </c>
      <c r="M3" s="15">
        <v>14304.91</v>
      </c>
      <c r="N3" s="36">
        <v>3927.0365475568192</v>
      </c>
      <c r="O3" s="36">
        <v>14176.013452443178</v>
      </c>
      <c r="P3" s="15">
        <v>3413.27</v>
      </c>
      <c r="Q3" s="15">
        <v>14069.29</v>
      </c>
      <c r="R3" s="15">
        <v>4143.79</v>
      </c>
      <c r="S3" s="15">
        <v>14288.97</v>
      </c>
      <c r="T3" s="15">
        <v>2563.52</v>
      </c>
      <c r="U3" s="15">
        <v>13415.79</v>
      </c>
      <c r="V3" s="36">
        <v>5338.31</v>
      </c>
      <c r="W3" s="36">
        <v>10129.02</v>
      </c>
      <c r="X3" s="15">
        <v>3840.0538683660575</v>
      </c>
      <c r="Y3" s="15">
        <v>23723.108639999995</v>
      </c>
      <c r="Z3" s="15">
        <f>SUM(B3,D3,F3,H3,J3,L3,N3,P3,R3,T3,V3,X3)</f>
        <v>44192.970415922871</v>
      </c>
      <c r="AA3" s="15">
        <f t="shared" ref="AA3:AA62" si="0">SUM(C3,E3,G3,I3,K3,M3,O3,Q3,S3,U3,W3,Y3)</f>
        <v>175134.50209244317</v>
      </c>
    </row>
    <row r="4" spans="1:27" x14ac:dyDescent="0.25">
      <c r="A4" s="1" t="s">
        <v>1</v>
      </c>
      <c r="B4" s="15">
        <v>5069.18</v>
      </c>
      <c r="C4" s="15">
        <v>15024.24</v>
      </c>
      <c r="D4" s="15">
        <v>4283.21</v>
      </c>
      <c r="E4" s="15">
        <v>14770.9</v>
      </c>
      <c r="F4" s="15">
        <v>3878.22</v>
      </c>
      <c r="G4" s="15">
        <v>14896.73</v>
      </c>
      <c r="H4" s="15">
        <v>3860.46</v>
      </c>
      <c r="I4" s="15">
        <v>14938.31</v>
      </c>
      <c r="J4" s="15">
        <v>4110.9799999999996</v>
      </c>
      <c r="K4" s="15">
        <v>14805.25</v>
      </c>
      <c r="L4" s="15">
        <v>2855.1</v>
      </c>
      <c r="M4" s="15">
        <v>14932.07</v>
      </c>
      <c r="N4" s="36">
        <v>4443.5413819595287</v>
      </c>
      <c r="O4" s="36">
        <v>15183.978618040474</v>
      </c>
      <c r="P4" s="15">
        <v>3916.32</v>
      </c>
      <c r="Q4" s="15">
        <v>14864.85</v>
      </c>
      <c r="R4" s="15">
        <v>4754.51</v>
      </c>
      <c r="S4" s="15">
        <v>14900.19</v>
      </c>
      <c r="T4" s="15">
        <v>2941.33</v>
      </c>
      <c r="U4" s="15">
        <v>14374.21</v>
      </c>
      <c r="V4" s="36">
        <v>6125.08</v>
      </c>
      <c r="W4" s="36">
        <v>7742.08</v>
      </c>
      <c r="X4" s="15">
        <v>4406.0091092064595</v>
      </c>
      <c r="Y4" s="15">
        <v>28133.714070000005</v>
      </c>
      <c r="Z4" s="15">
        <f t="shared" ref="Z4:AA67" si="1">SUM(B4,D4,F4,H4,J4,L4,N4,P4,R4,T4,V4,X4)</f>
        <v>50643.940491165995</v>
      </c>
      <c r="AA4" s="15">
        <f t="shared" si="0"/>
        <v>184566.52268804048</v>
      </c>
    </row>
    <row r="5" spans="1:27" x14ac:dyDescent="0.25">
      <c r="A5" s="1" t="s">
        <v>2</v>
      </c>
      <c r="B5" s="15">
        <v>1796.24</v>
      </c>
      <c r="C5" s="15">
        <v>5681.91</v>
      </c>
      <c r="D5" s="15">
        <v>1517.74</v>
      </c>
      <c r="E5" s="15">
        <v>5495.14</v>
      </c>
      <c r="F5" s="15">
        <v>1374.23</v>
      </c>
      <c r="G5" s="15">
        <v>5593.2</v>
      </c>
      <c r="H5" s="15">
        <v>1367.94</v>
      </c>
      <c r="I5" s="15">
        <v>5602.91</v>
      </c>
      <c r="J5" s="15">
        <v>1456.71</v>
      </c>
      <c r="K5" s="15">
        <v>5642.41</v>
      </c>
      <c r="L5" s="15">
        <v>1011.69</v>
      </c>
      <c r="M5" s="15">
        <v>5730.42</v>
      </c>
      <c r="N5" s="36">
        <v>1680.0987198731177</v>
      </c>
      <c r="O5" s="36">
        <v>5652.2812801268819</v>
      </c>
      <c r="P5" s="15">
        <v>1387.73</v>
      </c>
      <c r="Q5" s="15">
        <v>5340.26</v>
      </c>
      <c r="R5" s="15">
        <v>1684.74</v>
      </c>
      <c r="S5" s="15">
        <v>5645.18</v>
      </c>
      <c r="T5" s="15">
        <v>1042.25</v>
      </c>
      <c r="U5" s="15">
        <v>5394.31</v>
      </c>
      <c r="V5" s="36">
        <v>2170.4</v>
      </c>
      <c r="W5" s="36">
        <v>4698.75</v>
      </c>
      <c r="X5" s="15">
        <v>1561.2517368645604</v>
      </c>
      <c r="Y5" s="15">
        <v>8584.0939799999996</v>
      </c>
      <c r="Z5" s="15">
        <f t="shared" si="1"/>
        <v>18051.020456737679</v>
      </c>
      <c r="AA5" s="15">
        <f t="shared" si="0"/>
        <v>69060.865260126884</v>
      </c>
    </row>
    <row r="6" spans="1:27" x14ac:dyDescent="0.25">
      <c r="A6" s="1" t="s">
        <v>3</v>
      </c>
      <c r="B6" s="15">
        <v>2676.24</v>
      </c>
      <c r="C6" s="15">
        <v>6960.49</v>
      </c>
      <c r="D6" s="15">
        <v>2261.29</v>
      </c>
      <c r="E6" s="15">
        <v>6744.27</v>
      </c>
      <c r="F6" s="15">
        <v>2047.48</v>
      </c>
      <c r="G6" s="15">
        <v>6884.82</v>
      </c>
      <c r="H6" s="15">
        <v>2038.1</v>
      </c>
      <c r="I6" s="15">
        <v>6880.1</v>
      </c>
      <c r="J6" s="15">
        <v>2170.36</v>
      </c>
      <c r="K6" s="15">
        <v>6846.84</v>
      </c>
      <c r="L6" s="15">
        <v>1507.33</v>
      </c>
      <c r="M6" s="15">
        <v>6975.74</v>
      </c>
      <c r="N6" s="36">
        <v>2273.9553176233949</v>
      </c>
      <c r="O6" s="36">
        <v>6953.1746823766052</v>
      </c>
      <c r="P6" s="15">
        <v>2067.6</v>
      </c>
      <c r="Q6" s="15">
        <v>7091.47</v>
      </c>
      <c r="R6" s="15">
        <v>2510.11</v>
      </c>
      <c r="S6" s="15">
        <v>6959.8</v>
      </c>
      <c r="T6" s="15">
        <v>1552.86</v>
      </c>
      <c r="U6" s="15">
        <v>6383.92</v>
      </c>
      <c r="V6" s="36">
        <v>3233.69</v>
      </c>
      <c r="W6" s="36">
        <v>4380.8599999999997</v>
      </c>
      <c r="X6" s="15">
        <v>2326.1235991179847</v>
      </c>
      <c r="Y6" s="15">
        <v>13064.706269999999</v>
      </c>
      <c r="Z6" s="15">
        <f t="shared" si="1"/>
        <v>26665.13891674138</v>
      </c>
      <c r="AA6" s="15">
        <f t="shared" si="0"/>
        <v>86126.190952376608</v>
      </c>
    </row>
    <row r="7" spans="1:27" x14ac:dyDescent="0.25">
      <c r="A7" s="1" t="s">
        <v>4</v>
      </c>
      <c r="B7" s="15">
        <v>1194.08</v>
      </c>
      <c r="C7" s="15">
        <v>3246.71</v>
      </c>
      <c r="D7" s="15">
        <v>1008.94</v>
      </c>
      <c r="E7" s="15">
        <v>3058.2</v>
      </c>
      <c r="F7" s="15">
        <v>913.54</v>
      </c>
      <c r="G7" s="15">
        <v>3307</v>
      </c>
      <c r="H7" s="15">
        <v>909.35</v>
      </c>
      <c r="I7" s="15">
        <v>3343.73</v>
      </c>
      <c r="J7" s="15">
        <v>968.37</v>
      </c>
      <c r="K7" s="15">
        <v>3216.91</v>
      </c>
      <c r="L7" s="15">
        <v>672.54</v>
      </c>
      <c r="M7" s="15">
        <v>3325.71</v>
      </c>
      <c r="N7" s="36">
        <v>1026.9145471453151</v>
      </c>
      <c r="O7" s="36">
        <v>3165.245452854685</v>
      </c>
      <c r="P7" s="15">
        <v>922.51</v>
      </c>
      <c r="Q7" s="15">
        <v>3562.02</v>
      </c>
      <c r="R7" s="15">
        <v>1119.95</v>
      </c>
      <c r="S7" s="15">
        <v>3263.34</v>
      </c>
      <c r="T7" s="15">
        <v>692.85</v>
      </c>
      <c r="U7" s="15">
        <v>2943.17</v>
      </c>
      <c r="V7" s="36">
        <v>1442.8</v>
      </c>
      <c r="W7" s="36">
        <v>1580.07</v>
      </c>
      <c r="X7" s="15">
        <v>1037.8620372470298</v>
      </c>
      <c r="Y7" s="15">
        <v>6538.4619300000004</v>
      </c>
      <c r="Z7" s="15">
        <f t="shared" si="1"/>
        <v>11909.706584392345</v>
      </c>
      <c r="AA7" s="15">
        <f t="shared" si="0"/>
        <v>40550.567382854679</v>
      </c>
    </row>
    <row r="8" spans="1:27" x14ac:dyDescent="0.25">
      <c r="A8" s="1" t="s">
        <v>5</v>
      </c>
      <c r="B8" s="15">
        <v>4670.83</v>
      </c>
      <c r="C8" s="15">
        <v>14432.42</v>
      </c>
      <c r="D8" s="15">
        <v>3946.63</v>
      </c>
      <c r="E8" s="15">
        <v>14431.27</v>
      </c>
      <c r="F8" s="15">
        <v>3573.46</v>
      </c>
      <c r="G8" s="15">
        <v>14129.45</v>
      </c>
      <c r="H8" s="15">
        <v>3557.09</v>
      </c>
      <c r="I8" s="15">
        <v>14316.69</v>
      </c>
      <c r="J8" s="15">
        <v>3787.93</v>
      </c>
      <c r="K8" s="15">
        <v>14351.34</v>
      </c>
      <c r="L8" s="15">
        <v>2630.74</v>
      </c>
      <c r="M8" s="15">
        <v>14252.93</v>
      </c>
      <c r="N8" s="36">
        <v>4382.8209707576989</v>
      </c>
      <c r="O8" s="36">
        <v>14330.2290292423</v>
      </c>
      <c r="P8" s="15">
        <v>3608.57</v>
      </c>
      <c r="Q8" s="15">
        <v>12977.12</v>
      </c>
      <c r="R8" s="15">
        <v>4380.8999999999996</v>
      </c>
      <c r="S8" s="15">
        <v>13951.48</v>
      </c>
      <c r="T8" s="15">
        <v>2710.2</v>
      </c>
      <c r="U8" s="15">
        <v>13868.32</v>
      </c>
      <c r="V8" s="36">
        <v>5643.76</v>
      </c>
      <c r="W8" s="36">
        <v>15956.74</v>
      </c>
      <c r="X8" s="15">
        <v>4059.7776677511547</v>
      </c>
      <c r="Y8" s="15">
        <v>17389.40049</v>
      </c>
      <c r="Z8" s="15">
        <f t="shared" si="1"/>
        <v>46952.708638508855</v>
      </c>
      <c r="AA8" s="15">
        <f t="shared" si="0"/>
        <v>174387.38951924228</v>
      </c>
    </row>
    <row r="9" spans="1:27" x14ac:dyDescent="0.25">
      <c r="A9" s="1" t="s">
        <v>6</v>
      </c>
      <c r="B9" s="15">
        <v>2046.71</v>
      </c>
      <c r="C9" s="15">
        <v>5055.4399999999996</v>
      </c>
      <c r="D9" s="15">
        <v>1729.37</v>
      </c>
      <c r="E9" s="15">
        <v>4966.6899999999996</v>
      </c>
      <c r="F9" s="15">
        <v>1565.86</v>
      </c>
      <c r="G9" s="15">
        <v>5020.09</v>
      </c>
      <c r="H9" s="15">
        <v>1558.68</v>
      </c>
      <c r="I9" s="15">
        <v>4989.6000000000004</v>
      </c>
      <c r="J9" s="15">
        <v>1659.83</v>
      </c>
      <c r="K9" s="15">
        <v>4965.3500000000004</v>
      </c>
      <c r="L9" s="15">
        <v>1152.77</v>
      </c>
      <c r="M9" s="15">
        <v>4995.84</v>
      </c>
      <c r="N9" s="36">
        <v>1855.8208517138705</v>
      </c>
      <c r="O9" s="36">
        <v>5186.7091482861279</v>
      </c>
      <c r="P9" s="15">
        <v>1581.24</v>
      </c>
      <c r="Q9" s="15">
        <v>4865.55</v>
      </c>
      <c r="R9" s="15">
        <v>1919.67</v>
      </c>
      <c r="S9" s="15">
        <v>5040.1899999999996</v>
      </c>
      <c r="T9" s="15">
        <v>1187.58</v>
      </c>
      <c r="U9" s="15">
        <v>4959.1099999999997</v>
      </c>
      <c r="V9" s="36">
        <v>2473.04</v>
      </c>
      <c r="W9" s="36">
        <v>3720.55</v>
      </c>
      <c r="X9" s="15">
        <v>1778.9542675323703</v>
      </c>
      <c r="Y9" s="15">
        <v>8660.1507299999994</v>
      </c>
      <c r="Z9" s="15">
        <f t="shared" si="1"/>
        <v>20509.525119246242</v>
      </c>
      <c r="AA9" s="15">
        <f t="shared" si="0"/>
        <v>62425.269878286133</v>
      </c>
    </row>
    <row r="10" spans="1:27" x14ac:dyDescent="0.25">
      <c r="A10" s="1" t="s">
        <v>7</v>
      </c>
      <c r="B10" s="15">
        <v>1449.61</v>
      </c>
      <c r="C10" s="15">
        <v>3100.48</v>
      </c>
      <c r="D10" s="15">
        <v>1224.8499999999999</v>
      </c>
      <c r="E10" s="15">
        <v>3120.88</v>
      </c>
      <c r="F10" s="15">
        <v>1109.04</v>
      </c>
      <c r="G10" s="15">
        <v>3126.82</v>
      </c>
      <c r="H10" s="15">
        <v>1103.95</v>
      </c>
      <c r="I10" s="15">
        <v>3130.28</v>
      </c>
      <c r="J10" s="15">
        <v>1175.5999999999999</v>
      </c>
      <c r="K10" s="15">
        <v>3159.39</v>
      </c>
      <c r="L10" s="15">
        <v>816.46</v>
      </c>
      <c r="M10" s="15">
        <v>3157.31</v>
      </c>
      <c r="N10" s="36">
        <v>1302.5663947799617</v>
      </c>
      <c r="O10" s="36">
        <v>3291.7636052200382</v>
      </c>
      <c r="P10" s="15">
        <v>1119.93</v>
      </c>
      <c r="Q10" s="15">
        <v>3034.65</v>
      </c>
      <c r="R10" s="15">
        <v>1359.62</v>
      </c>
      <c r="S10" s="15">
        <v>3153.15</v>
      </c>
      <c r="T10" s="15">
        <v>841.12</v>
      </c>
      <c r="U10" s="15">
        <v>3057.52</v>
      </c>
      <c r="V10" s="36">
        <v>1751.56</v>
      </c>
      <c r="W10" s="36">
        <v>2770</v>
      </c>
      <c r="X10" s="15">
        <v>1259.9637998289352</v>
      </c>
      <c r="Y10" s="15">
        <v>5226.3357299999998</v>
      </c>
      <c r="Z10" s="15">
        <f t="shared" si="1"/>
        <v>14514.270194608895</v>
      </c>
      <c r="AA10" s="15">
        <f t="shared" si="0"/>
        <v>39328.579335220042</v>
      </c>
    </row>
    <row r="11" spans="1:27" x14ac:dyDescent="0.25">
      <c r="A11" s="1" t="s">
        <v>8</v>
      </c>
      <c r="B11" s="15">
        <v>2379.12</v>
      </c>
      <c r="C11" s="15">
        <v>7217.6</v>
      </c>
      <c r="D11" s="15">
        <v>2010.24</v>
      </c>
      <c r="E11" s="15">
        <v>7030.49</v>
      </c>
      <c r="F11" s="15">
        <v>1820.17</v>
      </c>
      <c r="G11" s="15">
        <v>7094.93</v>
      </c>
      <c r="H11" s="15">
        <v>1811.83</v>
      </c>
      <c r="I11" s="15">
        <v>7104.64</v>
      </c>
      <c r="J11" s="15">
        <v>1929.41</v>
      </c>
      <c r="K11" s="15">
        <v>7116.42</v>
      </c>
      <c r="L11" s="15">
        <v>1339.99</v>
      </c>
      <c r="M11" s="15">
        <v>7214.13</v>
      </c>
      <c r="N11" s="36">
        <v>2138.289855178406</v>
      </c>
      <c r="O11" s="36">
        <v>7165.270144821593</v>
      </c>
      <c r="P11" s="15">
        <v>1838.05</v>
      </c>
      <c r="Q11" s="15">
        <v>6846.15</v>
      </c>
      <c r="R11" s="15">
        <v>2231.44</v>
      </c>
      <c r="S11" s="15">
        <v>7140.67</v>
      </c>
      <c r="T11" s="15">
        <v>1380.46</v>
      </c>
      <c r="U11" s="15">
        <v>6835.75</v>
      </c>
      <c r="V11" s="36">
        <v>2874.69</v>
      </c>
      <c r="W11" s="36">
        <v>4535.49</v>
      </c>
      <c r="X11" s="15">
        <v>2067.8767959445918</v>
      </c>
      <c r="Y11" s="15">
        <v>12611.906999999997</v>
      </c>
      <c r="Z11" s="15">
        <f t="shared" si="1"/>
        <v>23821.566651122994</v>
      </c>
      <c r="AA11" s="15">
        <f t="shared" si="0"/>
        <v>87913.447144821592</v>
      </c>
    </row>
    <row r="12" spans="1:27" x14ac:dyDescent="0.25">
      <c r="A12" s="1" t="s">
        <v>9</v>
      </c>
      <c r="B12" s="15">
        <v>1169.18</v>
      </c>
      <c r="C12" s="15">
        <v>3379.07</v>
      </c>
      <c r="D12" s="15">
        <v>987.9</v>
      </c>
      <c r="E12" s="15">
        <v>3340.25</v>
      </c>
      <c r="F12" s="15">
        <v>894.49</v>
      </c>
      <c r="G12" s="15">
        <v>3345.11</v>
      </c>
      <c r="H12" s="15">
        <v>890.39</v>
      </c>
      <c r="I12" s="15">
        <v>3347.88</v>
      </c>
      <c r="J12" s="15">
        <v>948.18</v>
      </c>
      <c r="K12" s="15">
        <v>3360.36</v>
      </c>
      <c r="L12" s="15">
        <v>658.51</v>
      </c>
      <c r="M12" s="15">
        <v>3352.73</v>
      </c>
      <c r="N12" s="36">
        <v>1127.9453489394962</v>
      </c>
      <c r="O12" s="36">
        <v>3400.7746510605039</v>
      </c>
      <c r="P12" s="15">
        <v>903.28</v>
      </c>
      <c r="Q12" s="15">
        <v>3093.55</v>
      </c>
      <c r="R12" s="15">
        <v>1096.5999999999999</v>
      </c>
      <c r="S12" s="15">
        <v>3318.08</v>
      </c>
      <c r="T12" s="15">
        <v>678.4</v>
      </c>
      <c r="U12" s="15">
        <v>3282.74</v>
      </c>
      <c r="V12" s="36">
        <v>1412.72</v>
      </c>
      <c r="W12" s="36">
        <v>3451.59</v>
      </c>
      <c r="X12" s="15">
        <v>1016.2225721560733</v>
      </c>
      <c r="Y12" s="15">
        <v>4550.9309999999996</v>
      </c>
      <c r="Z12" s="15">
        <f t="shared" si="1"/>
        <v>11783.817921095568</v>
      </c>
      <c r="AA12" s="15">
        <f t="shared" si="0"/>
        <v>41223.065651060504</v>
      </c>
    </row>
    <row r="13" spans="1:27" x14ac:dyDescent="0.25">
      <c r="A13" s="1" t="s">
        <v>10</v>
      </c>
      <c r="B13" s="15">
        <v>1313.77</v>
      </c>
      <c r="C13" s="15">
        <v>3300.07</v>
      </c>
      <c r="D13" s="15">
        <v>1110.07</v>
      </c>
      <c r="E13" s="15">
        <v>3749.46</v>
      </c>
      <c r="F13" s="15">
        <v>1005.11</v>
      </c>
      <c r="G13" s="15">
        <v>3180.18</v>
      </c>
      <c r="H13" s="15">
        <v>1000.51</v>
      </c>
      <c r="I13" s="15">
        <v>3189.19</v>
      </c>
      <c r="J13" s="15">
        <v>1065.44</v>
      </c>
      <c r="K13" s="15">
        <v>3201.66</v>
      </c>
      <c r="L13" s="15">
        <v>739.95</v>
      </c>
      <c r="M13" s="15">
        <v>3230.07</v>
      </c>
      <c r="N13" s="36">
        <v>1177.380246967791</v>
      </c>
      <c r="O13" s="36">
        <v>3155.8497530322084</v>
      </c>
      <c r="P13" s="15">
        <v>1014.99</v>
      </c>
      <c r="Q13" s="15">
        <v>3015.24</v>
      </c>
      <c r="R13" s="15">
        <v>1232.22</v>
      </c>
      <c r="S13" s="15">
        <v>3269.57</v>
      </c>
      <c r="T13" s="15">
        <v>762.3</v>
      </c>
      <c r="U13" s="15">
        <v>2966.04</v>
      </c>
      <c r="V13" s="36">
        <v>1587.43</v>
      </c>
      <c r="W13" s="36">
        <v>2703.28</v>
      </c>
      <c r="X13" s="15">
        <v>1141.8979271073977</v>
      </c>
      <c r="Y13" s="15">
        <v>5320.9094399999994</v>
      </c>
      <c r="Z13" s="15">
        <f t="shared" si="1"/>
        <v>13151.068174075186</v>
      </c>
      <c r="AA13" s="15">
        <f t="shared" si="0"/>
        <v>40281.519193032203</v>
      </c>
    </row>
    <row r="14" spans="1:27" x14ac:dyDescent="0.25">
      <c r="A14" s="1" t="s">
        <v>11</v>
      </c>
      <c r="B14" s="15">
        <v>2288.84</v>
      </c>
      <c r="C14" s="15">
        <v>7534.86</v>
      </c>
      <c r="D14" s="15">
        <v>1933.96</v>
      </c>
      <c r="E14" s="15">
        <v>6907.37</v>
      </c>
      <c r="F14" s="15">
        <v>1751.1</v>
      </c>
      <c r="G14" s="15">
        <v>7386.49</v>
      </c>
      <c r="H14" s="15">
        <v>1743.08</v>
      </c>
      <c r="I14" s="15">
        <v>7374.16</v>
      </c>
      <c r="J14" s="15">
        <v>1856.19</v>
      </c>
      <c r="K14" s="15">
        <v>7242.57</v>
      </c>
      <c r="L14" s="15">
        <v>1289.1400000000001</v>
      </c>
      <c r="M14" s="15">
        <v>7501.65</v>
      </c>
      <c r="N14" s="36">
        <v>2050.5619680792979</v>
      </c>
      <c r="O14" s="36">
        <v>7500.4680319207027</v>
      </c>
      <c r="P14" s="15">
        <v>1768.3</v>
      </c>
      <c r="Q14" s="15">
        <v>7358.81</v>
      </c>
      <c r="R14" s="15">
        <v>2146.7600000000002</v>
      </c>
      <c r="S14" s="15">
        <v>7648.99</v>
      </c>
      <c r="T14" s="15">
        <v>1328.07</v>
      </c>
      <c r="U14" s="15">
        <v>7126.69</v>
      </c>
      <c r="V14" s="36">
        <v>2765.6</v>
      </c>
      <c r="W14" s="36">
        <v>3974.35</v>
      </c>
      <c r="X14" s="15">
        <v>1989.404010449914</v>
      </c>
      <c r="Y14" s="15">
        <v>13705.516439999999</v>
      </c>
      <c r="Z14" s="15">
        <f t="shared" si="1"/>
        <v>22911.005978529211</v>
      </c>
      <c r="AA14" s="15">
        <f t="shared" si="0"/>
        <v>91261.924471920705</v>
      </c>
    </row>
    <row r="15" spans="1:27" x14ac:dyDescent="0.25">
      <c r="A15" s="1" t="s">
        <v>12</v>
      </c>
      <c r="B15" s="15">
        <v>2822.61</v>
      </c>
      <c r="C15" s="15">
        <v>8600.82</v>
      </c>
      <c r="D15" s="15">
        <v>2384.9699999999998</v>
      </c>
      <c r="E15" s="15">
        <v>8415.06</v>
      </c>
      <c r="F15" s="15">
        <v>2159.46</v>
      </c>
      <c r="G15" s="15">
        <v>8388.07</v>
      </c>
      <c r="H15" s="15">
        <v>2149.5700000000002</v>
      </c>
      <c r="I15" s="15">
        <v>8376.2900000000009</v>
      </c>
      <c r="J15" s="15">
        <v>2289.0700000000002</v>
      </c>
      <c r="K15" s="15">
        <v>8397.77</v>
      </c>
      <c r="L15" s="15">
        <v>1589.77</v>
      </c>
      <c r="M15" s="15">
        <v>8405.4</v>
      </c>
      <c r="N15" s="36">
        <v>2607.3894178900314</v>
      </c>
      <c r="O15" s="36">
        <v>8444.1205821099684</v>
      </c>
      <c r="P15" s="15">
        <v>2180.6799999999998</v>
      </c>
      <c r="Q15" s="15">
        <v>7345.8</v>
      </c>
      <c r="R15" s="15">
        <v>2647.4</v>
      </c>
      <c r="S15" s="15">
        <v>8148.29</v>
      </c>
      <c r="T15" s="15">
        <v>1637.79</v>
      </c>
      <c r="U15" s="15">
        <v>8047.81</v>
      </c>
      <c r="V15" s="36">
        <v>3410.55</v>
      </c>
      <c r="W15" s="36">
        <v>9091.33</v>
      </c>
      <c r="X15" s="15">
        <v>2453.344630147235</v>
      </c>
      <c r="Y15" s="15">
        <v>10731.735629999999</v>
      </c>
      <c r="Z15" s="15">
        <f t="shared" si="1"/>
        <v>28332.604048037269</v>
      </c>
      <c r="AA15" s="15">
        <f t="shared" si="0"/>
        <v>102392.49621210995</v>
      </c>
    </row>
    <row r="16" spans="1:27" x14ac:dyDescent="0.25">
      <c r="A16" s="1" t="s">
        <v>13</v>
      </c>
      <c r="B16" s="15">
        <v>3577.3</v>
      </c>
      <c r="C16" s="15">
        <v>8963.9599999999991</v>
      </c>
      <c r="D16" s="15">
        <v>3022.65</v>
      </c>
      <c r="E16" s="15">
        <v>8851.61</v>
      </c>
      <c r="F16" s="15">
        <v>2736.85</v>
      </c>
      <c r="G16" s="15">
        <v>8767.14</v>
      </c>
      <c r="H16" s="15">
        <v>2724.31</v>
      </c>
      <c r="I16" s="15">
        <v>8831.59</v>
      </c>
      <c r="J16" s="15">
        <v>2901.1</v>
      </c>
      <c r="K16" s="15">
        <v>8862.08</v>
      </c>
      <c r="L16" s="15">
        <v>2014.84</v>
      </c>
      <c r="M16" s="15">
        <v>8796.25</v>
      </c>
      <c r="N16" s="36">
        <v>3261.5566265913199</v>
      </c>
      <c r="O16" s="36">
        <v>8808.0733734086789</v>
      </c>
      <c r="P16" s="15">
        <v>2763.74</v>
      </c>
      <c r="Q16" s="15">
        <v>7996.53</v>
      </c>
      <c r="R16" s="15">
        <v>3355.25</v>
      </c>
      <c r="S16" s="15">
        <v>8549.5400000000009</v>
      </c>
      <c r="T16" s="15">
        <v>2075.69</v>
      </c>
      <c r="U16" s="15">
        <v>8562.02</v>
      </c>
      <c r="V16" s="36">
        <v>4322.45</v>
      </c>
      <c r="W16" s="36">
        <v>10625.59</v>
      </c>
      <c r="X16" s="15">
        <v>3109.3057779868341</v>
      </c>
      <c r="Y16" s="15">
        <v>10513.25352</v>
      </c>
      <c r="Z16" s="15">
        <f t="shared" si="1"/>
        <v>35865.042404578147</v>
      </c>
      <c r="AA16" s="15">
        <f t="shared" si="0"/>
        <v>108127.63689340868</v>
      </c>
    </row>
    <row r="17" spans="1:27" x14ac:dyDescent="0.25">
      <c r="A17" s="1" t="s">
        <v>14</v>
      </c>
      <c r="B17" s="15">
        <v>4028.45</v>
      </c>
      <c r="C17" s="15">
        <v>12047.81</v>
      </c>
      <c r="D17" s="15">
        <v>3403.85</v>
      </c>
      <c r="E17" s="15">
        <v>11771.16</v>
      </c>
      <c r="F17" s="15">
        <v>3082</v>
      </c>
      <c r="G17" s="15">
        <v>11839.09</v>
      </c>
      <c r="H17" s="15">
        <v>3067.88</v>
      </c>
      <c r="I17" s="15">
        <v>11981.97</v>
      </c>
      <c r="J17" s="15">
        <v>3266.97</v>
      </c>
      <c r="K17" s="15">
        <v>11958.41</v>
      </c>
      <c r="L17" s="15">
        <v>2268.9299999999998</v>
      </c>
      <c r="M17" s="15">
        <v>12074.83</v>
      </c>
      <c r="N17" s="36">
        <v>3710.6933204031739</v>
      </c>
      <c r="O17" s="36">
        <v>12157.126679596826</v>
      </c>
      <c r="P17" s="15">
        <v>3112.28</v>
      </c>
      <c r="Q17" s="15">
        <v>11345.8</v>
      </c>
      <c r="R17" s="15">
        <v>3778.39</v>
      </c>
      <c r="S17" s="15">
        <v>11957.72</v>
      </c>
      <c r="T17" s="15">
        <v>2337.46</v>
      </c>
      <c r="U17" s="15">
        <v>11602.21</v>
      </c>
      <c r="V17" s="36">
        <v>4867.57</v>
      </c>
      <c r="W17" s="36">
        <v>9151.67</v>
      </c>
      <c r="X17" s="15">
        <v>3501.4319091405405</v>
      </c>
      <c r="Y17" s="15">
        <v>19330.140059999998</v>
      </c>
      <c r="Z17" s="15">
        <f t="shared" si="1"/>
        <v>40425.905229543714</v>
      </c>
      <c r="AA17" s="15">
        <f t="shared" si="0"/>
        <v>147217.93673959683</v>
      </c>
    </row>
    <row r="18" spans="1:27" x14ac:dyDescent="0.25">
      <c r="A18" s="1" t="s">
        <v>15</v>
      </c>
      <c r="B18" s="15">
        <v>2676.79</v>
      </c>
      <c r="C18" s="15">
        <v>9498.26</v>
      </c>
      <c r="D18" s="15">
        <v>2261.7600000000002</v>
      </c>
      <c r="E18" s="15">
        <v>8514.94</v>
      </c>
      <c r="F18" s="15">
        <v>2047.9</v>
      </c>
      <c r="G18" s="15">
        <v>9483.0499999999993</v>
      </c>
      <c r="H18" s="15">
        <v>2038.52</v>
      </c>
      <c r="I18" s="15">
        <v>9533.6</v>
      </c>
      <c r="J18" s="15">
        <v>2170.81</v>
      </c>
      <c r="K18" s="15">
        <v>9567.56</v>
      </c>
      <c r="L18" s="15">
        <v>1507.64</v>
      </c>
      <c r="M18" s="15">
        <v>9490.64</v>
      </c>
      <c r="N18" s="36">
        <v>2532.6893722896866</v>
      </c>
      <c r="O18" s="36">
        <v>9550.8606277103136</v>
      </c>
      <c r="P18" s="15">
        <v>2068.02</v>
      </c>
      <c r="Q18" s="15">
        <v>8470.5400000000009</v>
      </c>
      <c r="R18" s="15">
        <v>2510.63</v>
      </c>
      <c r="S18" s="15">
        <v>9218.81</v>
      </c>
      <c r="T18" s="15">
        <v>1553.17</v>
      </c>
      <c r="U18" s="15">
        <v>9206.4500000000007</v>
      </c>
      <c r="V18" s="36">
        <v>3234.35</v>
      </c>
      <c r="W18" s="36">
        <v>9904.7199999999993</v>
      </c>
      <c r="X18" s="15">
        <v>2326.5991917573465</v>
      </c>
      <c r="Y18" s="15">
        <v>11553.377219999998</v>
      </c>
      <c r="Z18" s="15">
        <f t="shared" si="1"/>
        <v>26928.878564047038</v>
      </c>
      <c r="AA18" s="15">
        <f t="shared" si="0"/>
        <v>113992.80784771031</v>
      </c>
    </row>
    <row r="19" spans="1:27" x14ac:dyDescent="0.25">
      <c r="A19" s="1" t="s">
        <v>16</v>
      </c>
      <c r="B19" s="15">
        <v>22058.31</v>
      </c>
      <c r="C19" s="15">
        <v>83189.8</v>
      </c>
      <c r="D19" s="15">
        <v>18638.22</v>
      </c>
      <c r="E19" s="15">
        <v>75573.67</v>
      </c>
      <c r="F19" s="15">
        <v>16875.919999999998</v>
      </c>
      <c r="G19" s="15">
        <v>91025.49</v>
      </c>
      <c r="H19" s="15">
        <v>16798.61</v>
      </c>
      <c r="I19" s="15">
        <v>83672.820000000007</v>
      </c>
      <c r="J19" s="15">
        <v>17888.75</v>
      </c>
      <c r="K19" s="15">
        <v>80932.009999999995</v>
      </c>
      <c r="L19" s="15">
        <v>12423.86</v>
      </c>
      <c r="M19" s="15">
        <v>83425.42</v>
      </c>
      <c r="N19" s="36">
        <v>16489.164621564858</v>
      </c>
      <c r="O19" s="36">
        <v>72428.165378435137</v>
      </c>
      <c r="P19" s="15">
        <v>17041.72</v>
      </c>
      <c r="Q19" s="15">
        <v>89525.21</v>
      </c>
      <c r="R19" s="15">
        <v>20689.07</v>
      </c>
      <c r="S19" s="15">
        <v>81286.820000000007</v>
      </c>
      <c r="T19" s="15">
        <v>12799.09</v>
      </c>
      <c r="U19" s="15">
        <v>77067.839999999997</v>
      </c>
      <c r="V19" s="36">
        <v>26653.01</v>
      </c>
      <c r="W19" s="36">
        <v>50379.5</v>
      </c>
      <c r="X19" s="15">
        <v>19172.566070587472</v>
      </c>
      <c r="Y19" s="15">
        <v>149159.86470000001</v>
      </c>
      <c r="Z19" s="15">
        <f t="shared" si="1"/>
        <v>217528.29069215234</v>
      </c>
      <c r="AA19" s="15">
        <f t="shared" si="0"/>
        <v>1017666.610078435</v>
      </c>
    </row>
    <row r="20" spans="1:27" x14ac:dyDescent="0.25">
      <c r="A20" s="1" t="s">
        <v>17</v>
      </c>
      <c r="B20" s="15">
        <v>10250.52</v>
      </c>
      <c r="C20" s="15">
        <v>35564.639999999999</v>
      </c>
      <c r="D20" s="15">
        <v>8661.2000000000007</v>
      </c>
      <c r="E20" s="15">
        <v>30413.66</v>
      </c>
      <c r="F20" s="15">
        <v>7842.26</v>
      </c>
      <c r="G20" s="15">
        <v>35404.14</v>
      </c>
      <c r="H20" s="15">
        <v>7806.34</v>
      </c>
      <c r="I20" s="15">
        <v>35461.42</v>
      </c>
      <c r="J20" s="15">
        <v>8312.92</v>
      </c>
      <c r="K20" s="15">
        <v>35520.1</v>
      </c>
      <c r="L20" s="15">
        <v>5773.38</v>
      </c>
      <c r="M20" s="15">
        <v>35518.25</v>
      </c>
      <c r="N20" s="36">
        <v>9195.8998194196629</v>
      </c>
      <c r="O20" s="36">
        <v>35117.920180580339</v>
      </c>
      <c r="P20" s="15">
        <v>7919.31</v>
      </c>
      <c r="Q20" s="15">
        <v>32980.339999999997</v>
      </c>
      <c r="R20" s="15">
        <v>9614.24</v>
      </c>
      <c r="S20" s="15">
        <v>35068.75</v>
      </c>
      <c r="T20" s="15">
        <v>5947.75</v>
      </c>
      <c r="U20" s="15">
        <v>35422.58</v>
      </c>
      <c r="V20" s="36">
        <v>12385.69</v>
      </c>
      <c r="W20" s="36">
        <v>33359.39</v>
      </c>
      <c r="X20" s="15">
        <v>8909.5147094820641</v>
      </c>
      <c r="Y20" s="15">
        <v>49232.958390000007</v>
      </c>
      <c r="Z20" s="15">
        <f t="shared" si="1"/>
        <v>102619.02452890173</v>
      </c>
      <c r="AA20" s="15">
        <f t="shared" si="0"/>
        <v>429064.14857058035</v>
      </c>
    </row>
    <row r="21" spans="1:27" x14ac:dyDescent="0.25">
      <c r="A21" s="1" t="s">
        <v>18</v>
      </c>
      <c r="B21" s="15">
        <v>1110.49</v>
      </c>
      <c r="C21" s="15">
        <v>4045.73</v>
      </c>
      <c r="D21" s="15">
        <v>938.31</v>
      </c>
      <c r="E21" s="15">
        <v>7839.26</v>
      </c>
      <c r="F21" s="15">
        <v>849.59</v>
      </c>
      <c r="G21" s="15">
        <v>3988.22</v>
      </c>
      <c r="H21" s="15">
        <v>845.7</v>
      </c>
      <c r="I21" s="15">
        <v>4029.1</v>
      </c>
      <c r="J21" s="15">
        <v>900.58</v>
      </c>
      <c r="K21" s="15">
        <v>4023.56</v>
      </c>
      <c r="L21" s="15">
        <v>625.46</v>
      </c>
      <c r="M21" s="15">
        <v>4026.33</v>
      </c>
      <c r="N21" s="36">
        <v>1072.1393070699091</v>
      </c>
      <c r="O21" s="36">
        <v>4139.8506929300911</v>
      </c>
      <c r="P21" s="15">
        <v>857.94</v>
      </c>
      <c r="Q21" s="15">
        <v>3778.24</v>
      </c>
      <c r="R21" s="15">
        <v>1041.56</v>
      </c>
      <c r="S21" s="15">
        <v>4081.77</v>
      </c>
      <c r="T21" s="15">
        <v>644.35</v>
      </c>
      <c r="U21" s="15">
        <v>4035.34</v>
      </c>
      <c r="V21" s="36">
        <v>1341.81</v>
      </c>
      <c r="W21" s="36">
        <v>4290.87</v>
      </c>
      <c r="X21" s="15">
        <v>965.21526158453287</v>
      </c>
      <c r="Y21" s="15">
        <v>4867.9022699999996</v>
      </c>
      <c r="Z21" s="15">
        <f t="shared" si="1"/>
        <v>11193.144568654443</v>
      </c>
      <c r="AA21" s="15">
        <f t="shared" si="0"/>
        <v>53146.172962930083</v>
      </c>
    </row>
    <row r="22" spans="1:27" x14ac:dyDescent="0.25">
      <c r="A22" s="1" t="s">
        <v>19</v>
      </c>
      <c r="B22" s="15">
        <v>3088.54</v>
      </c>
      <c r="C22" s="15">
        <v>12027.67</v>
      </c>
      <c r="D22" s="15">
        <v>2609.67</v>
      </c>
      <c r="E22" s="15">
        <v>11103.18</v>
      </c>
      <c r="F22" s="15">
        <v>2362.91</v>
      </c>
      <c r="G22" s="15">
        <v>12004.15</v>
      </c>
      <c r="H22" s="15">
        <v>2352.09</v>
      </c>
      <c r="I22" s="15">
        <v>11967.39</v>
      </c>
      <c r="J22" s="15">
        <v>2504.73</v>
      </c>
      <c r="K22" s="15">
        <v>11957.38</v>
      </c>
      <c r="L22" s="15">
        <v>1739.55</v>
      </c>
      <c r="M22" s="15">
        <v>11979.85</v>
      </c>
      <c r="N22" s="36">
        <v>2936.1276580485123</v>
      </c>
      <c r="O22" s="36">
        <v>12059.732341951487</v>
      </c>
      <c r="P22" s="15">
        <v>2386.13</v>
      </c>
      <c r="Q22" s="15">
        <v>10430.34</v>
      </c>
      <c r="R22" s="15">
        <v>2896.82</v>
      </c>
      <c r="S22" s="15">
        <v>11671.34</v>
      </c>
      <c r="T22" s="15">
        <v>1792.09</v>
      </c>
      <c r="U22" s="15">
        <v>11586.9</v>
      </c>
      <c r="V22" s="36">
        <v>3731.87</v>
      </c>
      <c r="W22" s="36">
        <v>12732.88</v>
      </c>
      <c r="X22" s="15">
        <v>2684.4826528770118</v>
      </c>
      <c r="Y22" s="15">
        <v>13852.474019999998</v>
      </c>
      <c r="Z22" s="15">
        <f t="shared" si="1"/>
        <v>31085.010310925521</v>
      </c>
      <c r="AA22" s="15">
        <f t="shared" si="0"/>
        <v>143373.28636195147</v>
      </c>
    </row>
    <row r="23" spans="1:27" x14ac:dyDescent="0.25">
      <c r="A23" s="1" t="s">
        <v>20</v>
      </c>
      <c r="B23" s="15">
        <v>1969.83</v>
      </c>
      <c r="C23" s="15">
        <v>4835.0200000000004</v>
      </c>
      <c r="D23" s="15">
        <v>1664.42</v>
      </c>
      <c r="E23" s="15">
        <v>4036.71</v>
      </c>
      <c r="F23" s="15">
        <v>1507.04</v>
      </c>
      <c r="G23" s="15">
        <v>4776.8500000000004</v>
      </c>
      <c r="H23" s="15">
        <v>1500.14</v>
      </c>
      <c r="I23" s="15">
        <v>4812.8900000000003</v>
      </c>
      <c r="J23" s="15">
        <v>1597.49</v>
      </c>
      <c r="K23" s="15">
        <v>4849.6099999999997</v>
      </c>
      <c r="L23" s="15">
        <v>1109.47</v>
      </c>
      <c r="M23" s="15">
        <v>4810.8100000000004</v>
      </c>
      <c r="N23" s="36">
        <v>1888.4910276835651</v>
      </c>
      <c r="O23" s="36">
        <v>5023.528972316436</v>
      </c>
      <c r="P23" s="15">
        <v>1521.85</v>
      </c>
      <c r="Q23" s="15">
        <v>4307.6899999999996</v>
      </c>
      <c r="R23" s="15">
        <v>1847.56</v>
      </c>
      <c r="S23" s="15">
        <v>4720.0200000000004</v>
      </c>
      <c r="T23" s="15">
        <v>1142.97</v>
      </c>
      <c r="U23" s="15">
        <v>4702.01</v>
      </c>
      <c r="V23" s="36">
        <v>2380.15</v>
      </c>
      <c r="W23" s="36">
        <v>5852.29</v>
      </c>
      <c r="X23" s="15">
        <v>1712.1335017020542</v>
      </c>
      <c r="Y23" s="15">
        <v>5881.4909999999991</v>
      </c>
      <c r="Z23" s="15">
        <f t="shared" si="1"/>
        <v>19841.544529385617</v>
      </c>
      <c r="AA23" s="15">
        <f t="shared" si="0"/>
        <v>58608.919972316442</v>
      </c>
    </row>
    <row r="24" spans="1:27" x14ac:dyDescent="0.25">
      <c r="A24" s="1" t="s">
        <v>21</v>
      </c>
      <c r="B24" s="15">
        <v>2996.61</v>
      </c>
      <c r="C24" s="15">
        <v>9550.93</v>
      </c>
      <c r="D24" s="15">
        <v>2531.9899999999998</v>
      </c>
      <c r="E24" s="15">
        <v>9463.56</v>
      </c>
      <c r="F24" s="15">
        <v>2292.58</v>
      </c>
      <c r="G24" s="15">
        <v>9328.34</v>
      </c>
      <c r="H24" s="15">
        <v>2282.08</v>
      </c>
      <c r="I24" s="15">
        <v>9585.58</v>
      </c>
      <c r="J24" s="15">
        <v>2430.1799999999998</v>
      </c>
      <c r="K24" s="15">
        <v>9444.9</v>
      </c>
      <c r="L24" s="15">
        <v>1687.77</v>
      </c>
      <c r="M24" s="15">
        <v>9325.7000000000007</v>
      </c>
      <c r="N24" s="36">
        <v>2686.6449310676094</v>
      </c>
      <c r="O24" s="36">
        <v>9555.4550689323896</v>
      </c>
      <c r="P24" s="15">
        <v>2315.11</v>
      </c>
      <c r="Q24" s="15">
        <v>8875.94</v>
      </c>
      <c r="R24" s="15">
        <v>2810.6</v>
      </c>
      <c r="S24" s="15">
        <v>9407.48</v>
      </c>
      <c r="T24" s="15">
        <v>1738.75</v>
      </c>
      <c r="U24" s="15">
        <v>9075.5300000000007</v>
      </c>
      <c r="V24" s="36">
        <v>3620.8</v>
      </c>
      <c r="W24" s="36">
        <v>6982.01</v>
      </c>
      <c r="X24" s="15">
        <v>2604.5830894642495</v>
      </c>
      <c r="Y24" s="15">
        <v>16076.95551</v>
      </c>
      <c r="Z24" s="15">
        <f t="shared" si="1"/>
        <v>29997.698020531858</v>
      </c>
      <c r="AA24" s="15">
        <f t="shared" si="0"/>
        <v>116672.38057893238</v>
      </c>
    </row>
    <row r="25" spans="1:27" x14ac:dyDescent="0.25">
      <c r="A25" s="1" t="s">
        <v>22</v>
      </c>
      <c r="B25" s="15">
        <v>6009.22</v>
      </c>
      <c r="C25" s="15">
        <v>19956.849999999999</v>
      </c>
      <c r="D25" s="15">
        <v>5077.51</v>
      </c>
      <c r="E25" s="15">
        <v>20524.79</v>
      </c>
      <c r="F25" s="15">
        <v>4597.41</v>
      </c>
      <c r="G25" s="15">
        <v>19870.650000000001</v>
      </c>
      <c r="H25" s="15">
        <v>4576.3500000000004</v>
      </c>
      <c r="I25" s="15">
        <v>19818.990000000002</v>
      </c>
      <c r="J25" s="15">
        <v>4873.33</v>
      </c>
      <c r="K25" s="15">
        <v>19818.47</v>
      </c>
      <c r="L25" s="15">
        <v>3384.56</v>
      </c>
      <c r="M25" s="15">
        <v>20079.52</v>
      </c>
      <c r="N25" s="36">
        <v>5357.5417222032765</v>
      </c>
      <c r="O25" s="36">
        <v>20098.328277796722</v>
      </c>
      <c r="P25" s="15">
        <v>4642.58</v>
      </c>
      <c r="Q25" s="15">
        <v>17758.52</v>
      </c>
      <c r="R25" s="15">
        <v>5636.21</v>
      </c>
      <c r="S25" s="15">
        <v>19995.32</v>
      </c>
      <c r="T25" s="15">
        <v>3486.79</v>
      </c>
      <c r="U25" s="15">
        <v>19747.55</v>
      </c>
      <c r="V25" s="36">
        <v>7260.93</v>
      </c>
      <c r="W25" s="36">
        <v>17524.14</v>
      </c>
      <c r="X25" s="15">
        <v>5223.0772636298279</v>
      </c>
      <c r="Y25" s="15">
        <v>29004.080489999993</v>
      </c>
      <c r="Z25" s="15">
        <f t="shared" si="1"/>
        <v>60125.508985833105</v>
      </c>
      <c r="AA25" s="15">
        <f t="shared" si="0"/>
        <v>244197.20876779672</v>
      </c>
    </row>
    <row r="26" spans="1:27" x14ac:dyDescent="0.25">
      <c r="A26" s="1" t="s">
        <v>23</v>
      </c>
      <c r="B26" s="15">
        <v>25594.85</v>
      </c>
      <c r="C26" s="15">
        <v>91026.38</v>
      </c>
      <c r="D26" s="15">
        <v>21626.43</v>
      </c>
      <c r="E26" s="15">
        <v>90216.26</v>
      </c>
      <c r="F26" s="15">
        <v>19581.580000000002</v>
      </c>
      <c r="G26" s="15">
        <v>90950.720000000001</v>
      </c>
      <c r="H26" s="15">
        <v>19491.88</v>
      </c>
      <c r="I26" s="15">
        <v>91080.84</v>
      </c>
      <c r="J26" s="15">
        <v>20756.79</v>
      </c>
      <c r="K26" s="15">
        <v>90613.98</v>
      </c>
      <c r="L26" s="15">
        <v>14415.73</v>
      </c>
      <c r="M26" s="15">
        <v>91528.14</v>
      </c>
      <c r="N26" s="36">
        <v>21777.381226906546</v>
      </c>
      <c r="O26" s="36">
        <v>87769.458773093458</v>
      </c>
      <c r="P26" s="15">
        <v>19773.97</v>
      </c>
      <c r="Q26" s="15">
        <v>81629.679999999993</v>
      </c>
      <c r="R26" s="15">
        <v>24006.09</v>
      </c>
      <c r="S26" s="15">
        <v>91548.03</v>
      </c>
      <c r="T26" s="15">
        <v>14851.12</v>
      </c>
      <c r="U26" s="15">
        <v>95277.15</v>
      </c>
      <c r="V26" s="36">
        <v>30926.2</v>
      </c>
      <c r="W26" s="36">
        <v>81339.509999999995</v>
      </c>
      <c r="X26" s="15">
        <v>22246.440196941861</v>
      </c>
      <c r="Y26" s="15">
        <v>131645.83231799997</v>
      </c>
      <c r="Z26" s="15">
        <f t="shared" si="1"/>
        <v>255048.46142384841</v>
      </c>
      <c r="AA26" s="15">
        <f t="shared" si="0"/>
        <v>1114625.9810910933</v>
      </c>
    </row>
    <row r="27" spans="1:27" x14ac:dyDescent="0.25">
      <c r="A27" s="1" t="s">
        <v>24</v>
      </c>
      <c r="B27" s="15">
        <v>33553.519999999997</v>
      </c>
      <c r="C27" s="15">
        <v>118703.28</v>
      </c>
      <c r="D27" s="15">
        <v>28351.13</v>
      </c>
      <c r="E27" s="15">
        <v>115918.46</v>
      </c>
      <c r="F27" s="15">
        <v>25670.44</v>
      </c>
      <c r="G27" s="15">
        <v>116295.85</v>
      </c>
      <c r="H27" s="15">
        <v>25552.85</v>
      </c>
      <c r="I27" s="15">
        <v>117026.22</v>
      </c>
      <c r="J27" s="15">
        <v>27211.08</v>
      </c>
      <c r="K27" s="15">
        <v>116870.99</v>
      </c>
      <c r="L27" s="15">
        <v>18898.28</v>
      </c>
      <c r="M27" s="15">
        <v>118211.94</v>
      </c>
      <c r="N27" s="36">
        <v>29208.301205543332</v>
      </c>
      <c r="O27" s="36">
        <v>113012.90879445667</v>
      </c>
      <c r="P27" s="15">
        <v>25922.65</v>
      </c>
      <c r="Q27" s="15">
        <v>111198.09</v>
      </c>
      <c r="R27" s="15">
        <v>31470.74</v>
      </c>
      <c r="S27" s="15">
        <v>117072.65</v>
      </c>
      <c r="T27" s="15">
        <v>19469.060000000001</v>
      </c>
      <c r="U27" s="15">
        <v>119384.34</v>
      </c>
      <c r="V27" s="36">
        <v>40542.660000000003</v>
      </c>
      <c r="W27" s="36">
        <v>92275.42</v>
      </c>
      <c r="X27" s="15">
        <v>29163.93513645752</v>
      </c>
      <c r="Y27" s="15">
        <v>180410.72048999998</v>
      </c>
      <c r="Z27" s="15">
        <f t="shared" si="1"/>
        <v>335014.64634200087</v>
      </c>
      <c r="AA27" s="15">
        <f t="shared" si="0"/>
        <v>1436380.8692844566</v>
      </c>
    </row>
    <row r="28" spans="1:27" x14ac:dyDescent="0.25">
      <c r="A28" s="1" t="s">
        <v>25</v>
      </c>
      <c r="B28" s="15">
        <v>2626.17</v>
      </c>
      <c r="C28" s="15">
        <v>6953.56</v>
      </c>
      <c r="D28" s="15">
        <v>2218.9899999999998</v>
      </c>
      <c r="E28" s="15">
        <v>6608.43</v>
      </c>
      <c r="F28" s="15">
        <v>2009.18</v>
      </c>
      <c r="G28" s="15">
        <v>6758.14</v>
      </c>
      <c r="H28" s="15">
        <v>1999.97</v>
      </c>
      <c r="I28" s="15">
        <v>6766.45</v>
      </c>
      <c r="J28" s="15">
        <v>2129.7600000000002</v>
      </c>
      <c r="K28" s="15">
        <v>6765.76</v>
      </c>
      <c r="L28" s="15">
        <v>1479.13</v>
      </c>
      <c r="M28" s="15">
        <v>6873.87</v>
      </c>
      <c r="N28" s="36">
        <v>2376.7278295684491</v>
      </c>
      <c r="O28" s="36">
        <v>6683.3221704315511</v>
      </c>
      <c r="P28" s="15">
        <v>2028.92</v>
      </c>
      <c r="Q28" s="15">
        <v>6521.82</v>
      </c>
      <c r="R28" s="15">
        <v>2463.16</v>
      </c>
      <c r="S28" s="15">
        <v>6853.77</v>
      </c>
      <c r="T28" s="15">
        <v>1523.81</v>
      </c>
      <c r="U28" s="15">
        <v>6435.89</v>
      </c>
      <c r="V28" s="36">
        <v>3173.2</v>
      </c>
      <c r="W28" s="36">
        <v>5312.08</v>
      </c>
      <c r="X28" s="15">
        <v>2282.6068726163912</v>
      </c>
      <c r="Y28" s="15">
        <v>11360.342069999999</v>
      </c>
      <c r="Z28" s="15">
        <f t="shared" si="1"/>
        <v>26311.624702184839</v>
      </c>
      <c r="AA28" s="15">
        <f t="shared" si="0"/>
        <v>83893.434240431554</v>
      </c>
    </row>
    <row r="29" spans="1:27" x14ac:dyDescent="0.25">
      <c r="A29" s="1" t="s">
        <v>26</v>
      </c>
      <c r="B29" s="15">
        <v>1282.44</v>
      </c>
      <c r="C29" s="15">
        <v>4389.46</v>
      </c>
      <c r="D29" s="15">
        <v>1083.5999999999999</v>
      </c>
      <c r="E29" s="15">
        <v>4347.1899999999996</v>
      </c>
      <c r="F29" s="15">
        <v>981.15</v>
      </c>
      <c r="G29" s="15">
        <v>4250.17</v>
      </c>
      <c r="H29" s="15">
        <v>976.65</v>
      </c>
      <c r="I29" s="15">
        <v>4307.6899999999996</v>
      </c>
      <c r="J29" s="15">
        <v>1040.03</v>
      </c>
      <c r="K29" s="15">
        <v>4333.33</v>
      </c>
      <c r="L29" s="15">
        <v>722.31</v>
      </c>
      <c r="M29" s="15">
        <v>4207.8999999999996</v>
      </c>
      <c r="N29" s="36">
        <v>1239.4360976711548</v>
      </c>
      <c r="O29" s="36">
        <v>4223.3839023288447</v>
      </c>
      <c r="P29" s="15">
        <v>990.79</v>
      </c>
      <c r="Q29" s="15">
        <v>3866.25</v>
      </c>
      <c r="R29" s="15">
        <v>1202.8399999999999</v>
      </c>
      <c r="S29" s="15">
        <v>4136.5200000000004</v>
      </c>
      <c r="T29" s="15">
        <v>744.12</v>
      </c>
      <c r="U29" s="15">
        <v>4124.04</v>
      </c>
      <c r="V29" s="36">
        <v>1549.57</v>
      </c>
      <c r="W29" s="36">
        <v>5212.3999999999996</v>
      </c>
      <c r="X29" s="15">
        <v>1114.6702485039414</v>
      </c>
      <c r="Y29" s="15">
        <v>4516.5166200000003</v>
      </c>
      <c r="Z29" s="15">
        <f t="shared" si="1"/>
        <v>12927.606346175096</v>
      </c>
      <c r="AA29" s="15">
        <f t="shared" si="0"/>
        <v>51914.850522328845</v>
      </c>
    </row>
    <row r="30" spans="1:27" x14ac:dyDescent="0.25">
      <c r="A30" s="1" t="s">
        <v>27</v>
      </c>
      <c r="B30" s="15">
        <v>192.33</v>
      </c>
      <c r="C30" s="15">
        <v>347.19</v>
      </c>
      <c r="D30" s="15">
        <v>162.51</v>
      </c>
      <c r="E30" s="15">
        <v>350.66</v>
      </c>
      <c r="F30" s="15">
        <v>147.15</v>
      </c>
      <c r="G30" s="15">
        <v>339.57</v>
      </c>
      <c r="H30" s="15">
        <v>146.47</v>
      </c>
      <c r="I30" s="15">
        <v>358.28</v>
      </c>
      <c r="J30" s="15">
        <v>155.97999999999999</v>
      </c>
      <c r="K30" s="15">
        <v>366.6</v>
      </c>
      <c r="L30" s="15">
        <v>108.33</v>
      </c>
      <c r="M30" s="15">
        <v>363.83</v>
      </c>
      <c r="N30" s="36">
        <v>186.18991756753596</v>
      </c>
      <c r="O30" s="36">
        <v>365.11008243246397</v>
      </c>
      <c r="P30" s="15">
        <v>148.59</v>
      </c>
      <c r="Q30" s="15">
        <v>316.7</v>
      </c>
      <c r="R30" s="15">
        <v>180.39</v>
      </c>
      <c r="S30" s="15">
        <v>352.04</v>
      </c>
      <c r="T30" s="15">
        <v>111.6</v>
      </c>
      <c r="U30" s="15">
        <v>352.04</v>
      </c>
      <c r="V30" s="36">
        <v>232.39</v>
      </c>
      <c r="W30" s="36">
        <v>560.27</v>
      </c>
      <c r="X30" s="15">
        <v>167.1708127356311</v>
      </c>
      <c r="Y30" s="15">
        <v>384.61500000000001</v>
      </c>
      <c r="Z30" s="15">
        <f t="shared" si="1"/>
        <v>1939.1007303031665</v>
      </c>
      <c r="AA30" s="15">
        <f t="shared" si="0"/>
        <v>4456.905082432464</v>
      </c>
    </row>
    <row r="31" spans="1:27" x14ac:dyDescent="0.25">
      <c r="A31" s="1" t="s">
        <v>28</v>
      </c>
      <c r="B31" s="15">
        <v>3201.12</v>
      </c>
      <c r="C31" s="15">
        <v>9666.66</v>
      </c>
      <c r="D31" s="15">
        <v>2704.79</v>
      </c>
      <c r="E31" s="15">
        <v>9526.64</v>
      </c>
      <c r="F31" s="15">
        <v>2449.0500000000002</v>
      </c>
      <c r="G31" s="15">
        <v>9647.1200000000008</v>
      </c>
      <c r="H31" s="15">
        <v>2437.83</v>
      </c>
      <c r="I31" s="15">
        <v>9637.5499999999993</v>
      </c>
      <c r="J31" s="15">
        <v>2596.0300000000002</v>
      </c>
      <c r="K31" s="15">
        <v>9575.8700000000008</v>
      </c>
      <c r="L31" s="15">
        <v>1802.96</v>
      </c>
      <c r="M31" s="15">
        <v>9674.9699999999993</v>
      </c>
      <c r="N31" s="36">
        <v>2851.139019615232</v>
      </c>
      <c r="O31" s="36">
        <v>9830.8709803847669</v>
      </c>
      <c r="P31" s="15">
        <v>2473.11</v>
      </c>
      <c r="Q31" s="15">
        <v>9611.2199999999993</v>
      </c>
      <c r="R31" s="15">
        <v>3002.41</v>
      </c>
      <c r="S31" s="15">
        <v>9713.09</v>
      </c>
      <c r="T31" s="15">
        <v>1857.41</v>
      </c>
      <c r="U31" s="15">
        <v>9417.8700000000008</v>
      </c>
      <c r="V31" s="36">
        <v>3867.9</v>
      </c>
      <c r="W31" s="36">
        <v>5169.26</v>
      </c>
      <c r="X31" s="15">
        <v>2782.335838425678</v>
      </c>
      <c r="Y31" s="15">
        <v>17917.147710000001</v>
      </c>
      <c r="Z31" s="15">
        <f t="shared" si="1"/>
        <v>32026.084858040911</v>
      </c>
      <c r="AA31" s="15">
        <f t="shared" si="0"/>
        <v>119388.26869038476</v>
      </c>
    </row>
    <row r="32" spans="1:27" x14ac:dyDescent="0.25">
      <c r="A32" s="1" t="s">
        <v>29</v>
      </c>
      <c r="B32" s="15">
        <v>19105.75</v>
      </c>
      <c r="C32" s="15">
        <v>70383.19</v>
      </c>
      <c r="D32" s="15">
        <v>16143.45</v>
      </c>
      <c r="E32" s="15">
        <v>69290.559999999998</v>
      </c>
      <c r="F32" s="15">
        <v>14617.03</v>
      </c>
      <c r="G32" s="15">
        <v>69468.929999999993</v>
      </c>
      <c r="H32" s="15">
        <v>14550.07</v>
      </c>
      <c r="I32" s="15">
        <v>69773.570000000007</v>
      </c>
      <c r="J32" s="15">
        <v>15494.29</v>
      </c>
      <c r="K32" s="15">
        <v>69610.009999999995</v>
      </c>
      <c r="L32" s="15">
        <v>10760.89</v>
      </c>
      <c r="M32" s="15">
        <v>70150.649999999994</v>
      </c>
      <c r="N32" s="36">
        <v>16596.790986254906</v>
      </c>
      <c r="O32" s="36">
        <v>68246.329013745097</v>
      </c>
      <c r="P32" s="15">
        <v>14760.65</v>
      </c>
      <c r="Q32" s="15">
        <v>61125.59</v>
      </c>
      <c r="R32" s="15">
        <v>17919.79</v>
      </c>
      <c r="S32" s="15">
        <v>70422.03</v>
      </c>
      <c r="T32" s="15">
        <v>11085.9</v>
      </c>
      <c r="U32" s="15">
        <v>71149.960000000006</v>
      </c>
      <c r="V32" s="36">
        <v>23085.439999999999</v>
      </c>
      <c r="W32" s="36">
        <v>62413.41</v>
      </c>
      <c r="X32" s="15">
        <v>16606.268188591839</v>
      </c>
      <c r="Y32" s="15">
        <v>99434.737710000001</v>
      </c>
      <c r="Z32" s="15">
        <f t="shared" si="1"/>
        <v>190726.31917484675</v>
      </c>
      <c r="AA32" s="15">
        <f t="shared" si="0"/>
        <v>851468.96672374511</v>
      </c>
    </row>
    <row r="33" spans="1:27" x14ac:dyDescent="0.25">
      <c r="A33" s="1" t="s">
        <v>30</v>
      </c>
      <c r="B33" s="15">
        <v>2333.98</v>
      </c>
      <c r="C33" s="15">
        <v>7521.74</v>
      </c>
      <c r="D33" s="15">
        <v>1972.1</v>
      </c>
      <c r="E33" s="15">
        <v>6604.53</v>
      </c>
      <c r="F33" s="15">
        <v>1785.63</v>
      </c>
      <c r="G33" s="15">
        <v>7505.13</v>
      </c>
      <c r="H33" s="15">
        <v>1777.45</v>
      </c>
      <c r="I33" s="15">
        <v>7471.9</v>
      </c>
      <c r="J33" s="15">
        <v>1892.8</v>
      </c>
      <c r="K33" s="15">
        <v>7492.05</v>
      </c>
      <c r="L33" s="15">
        <v>1314.56</v>
      </c>
      <c r="M33" s="15">
        <v>7464.27</v>
      </c>
      <c r="N33" s="36">
        <v>2162.449241550059</v>
      </c>
      <c r="O33" s="36">
        <v>7696.2407584499415</v>
      </c>
      <c r="P33" s="15">
        <v>1803.18</v>
      </c>
      <c r="Q33" s="15">
        <v>6963.19</v>
      </c>
      <c r="R33" s="15">
        <v>2189.1</v>
      </c>
      <c r="S33" s="15">
        <v>7422.56</v>
      </c>
      <c r="T33" s="15">
        <v>1354.27</v>
      </c>
      <c r="U33" s="15">
        <v>7324.26</v>
      </c>
      <c r="V33" s="36">
        <v>2820.14</v>
      </c>
      <c r="W33" s="36">
        <v>6241.06</v>
      </c>
      <c r="X33" s="15">
        <v>2028.6404031972531</v>
      </c>
      <c r="Y33" s="15">
        <v>11095.415099999998</v>
      </c>
      <c r="Z33" s="15">
        <f t="shared" si="1"/>
        <v>23434.299644747309</v>
      </c>
      <c r="AA33" s="15">
        <f t="shared" si="0"/>
        <v>90802.345858449946</v>
      </c>
    </row>
    <row r="34" spans="1:27" x14ac:dyDescent="0.25">
      <c r="A34" s="1" t="s">
        <v>31</v>
      </c>
      <c r="B34" s="15">
        <v>1056.8699999999999</v>
      </c>
      <c r="C34" s="15">
        <v>3981.98</v>
      </c>
      <c r="D34" s="15">
        <v>893.01</v>
      </c>
      <c r="E34" s="15">
        <v>3897.22</v>
      </c>
      <c r="F34" s="15">
        <v>808.57</v>
      </c>
      <c r="G34" s="15">
        <v>3839.78</v>
      </c>
      <c r="H34" s="15">
        <v>804.86</v>
      </c>
      <c r="I34" s="15">
        <v>3848.23</v>
      </c>
      <c r="J34" s="15">
        <v>857.1</v>
      </c>
      <c r="K34" s="15">
        <v>3878.03</v>
      </c>
      <c r="L34" s="15">
        <v>595.26</v>
      </c>
      <c r="M34" s="15">
        <v>3866.25</v>
      </c>
      <c r="N34" s="36">
        <v>1008.2922110023451</v>
      </c>
      <c r="O34" s="36">
        <v>3793.1377889976557</v>
      </c>
      <c r="P34" s="15">
        <v>816.51</v>
      </c>
      <c r="Q34" s="15">
        <v>3567.56</v>
      </c>
      <c r="R34" s="15">
        <v>991.27</v>
      </c>
      <c r="S34" s="15">
        <v>3741.51</v>
      </c>
      <c r="T34" s="15">
        <v>613.24</v>
      </c>
      <c r="U34" s="15">
        <v>3620.93</v>
      </c>
      <c r="V34" s="36">
        <v>1277.01</v>
      </c>
      <c r="W34" s="36">
        <v>3671.82</v>
      </c>
      <c r="X34" s="15">
        <v>918.60718292708805</v>
      </c>
      <c r="Y34" s="15">
        <v>4875.7331700000004</v>
      </c>
      <c r="Z34" s="15">
        <f t="shared" si="1"/>
        <v>10640.599393929433</v>
      </c>
      <c r="AA34" s="15">
        <f t="shared" si="0"/>
        <v>46582.180958997655</v>
      </c>
    </row>
    <row r="35" spans="1:27" x14ac:dyDescent="0.25">
      <c r="A35" s="1" t="s">
        <v>32</v>
      </c>
      <c r="B35" s="15">
        <v>1708.15</v>
      </c>
      <c r="C35" s="15">
        <v>4997.22</v>
      </c>
      <c r="D35" s="15">
        <v>1443.3</v>
      </c>
      <c r="E35" s="15">
        <v>4681.8900000000003</v>
      </c>
      <c r="F35" s="15">
        <v>1306.83</v>
      </c>
      <c r="G35" s="15">
        <v>4926.54</v>
      </c>
      <c r="H35" s="15">
        <v>1300.8499999999999</v>
      </c>
      <c r="I35" s="15">
        <v>4993.76</v>
      </c>
      <c r="J35" s="15">
        <v>1385.27</v>
      </c>
      <c r="K35" s="15">
        <v>5037.42</v>
      </c>
      <c r="L35" s="15">
        <v>962.08</v>
      </c>
      <c r="M35" s="15">
        <v>4977.13</v>
      </c>
      <c r="N35" s="36">
        <v>1641.6390466970063</v>
      </c>
      <c r="O35" s="36">
        <v>5049.6109533029939</v>
      </c>
      <c r="P35" s="15">
        <v>1319.67</v>
      </c>
      <c r="Q35" s="15">
        <v>4588.3500000000004</v>
      </c>
      <c r="R35" s="15">
        <v>1602.12</v>
      </c>
      <c r="S35" s="15">
        <v>4914.0600000000004</v>
      </c>
      <c r="T35" s="15">
        <v>991.13</v>
      </c>
      <c r="U35" s="15">
        <v>5241.8500000000004</v>
      </c>
      <c r="V35" s="36">
        <v>2063.9499999999998</v>
      </c>
      <c r="W35" s="36">
        <v>5696.67</v>
      </c>
      <c r="X35" s="15">
        <v>1484.6813219273299</v>
      </c>
      <c r="Y35" s="15">
        <v>5980.1326199999994</v>
      </c>
      <c r="Z35" s="15">
        <f t="shared" si="1"/>
        <v>17209.670368624335</v>
      </c>
      <c r="AA35" s="15">
        <f t="shared" si="0"/>
        <v>61084.633573302985</v>
      </c>
    </row>
    <row r="36" spans="1:27" x14ac:dyDescent="0.25">
      <c r="A36" s="1" t="s">
        <v>33</v>
      </c>
      <c r="B36" s="15">
        <v>9269.2999999999993</v>
      </c>
      <c r="C36" s="15">
        <v>32197.02</v>
      </c>
      <c r="D36" s="15">
        <v>7832.12</v>
      </c>
      <c r="E36" s="15">
        <v>24179.26</v>
      </c>
      <c r="F36" s="15">
        <v>7091.57</v>
      </c>
      <c r="G36" s="15">
        <v>32086.86</v>
      </c>
      <c r="H36" s="15">
        <v>7059.08</v>
      </c>
      <c r="I36" s="15">
        <v>32227.66</v>
      </c>
      <c r="J36" s="15">
        <v>7517.17</v>
      </c>
      <c r="K36" s="15">
        <v>32129.040000000001</v>
      </c>
      <c r="L36" s="15">
        <v>5220.7299999999996</v>
      </c>
      <c r="M36" s="15">
        <v>31950.29</v>
      </c>
      <c r="N36" s="36">
        <v>8667.294424239506</v>
      </c>
      <c r="O36" s="36">
        <v>32680.335575760491</v>
      </c>
      <c r="P36" s="15">
        <v>7161.24</v>
      </c>
      <c r="Q36" s="15">
        <v>29273.53</v>
      </c>
      <c r="R36" s="15">
        <v>8693.92</v>
      </c>
      <c r="S36" s="15">
        <v>31724.37</v>
      </c>
      <c r="T36" s="15">
        <v>5378.41</v>
      </c>
      <c r="U36" s="15">
        <v>31239.759999999998</v>
      </c>
      <c r="V36" s="36">
        <v>11200.08</v>
      </c>
      <c r="W36" s="36">
        <v>30497.54</v>
      </c>
      <c r="X36" s="15">
        <v>8056.6582089467274</v>
      </c>
      <c r="Y36" s="15">
        <v>43086.270149999997</v>
      </c>
      <c r="Z36" s="15">
        <f t="shared" si="1"/>
        <v>93147.572633186239</v>
      </c>
      <c r="AA36" s="15">
        <f t="shared" si="0"/>
        <v>383271.93572576047</v>
      </c>
    </row>
    <row r="37" spans="1:27" x14ac:dyDescent="0.25">
      <c r="A37" s="1" t="s">
        <v>34</v>
      </c>
      <c r="B37" s="15">
        <v>1430.32</v>
      </c>
      <c r="C37" s="15">
        <v>4911.07</v>
      </c>
      <c r="D37" s="15">
        <v>1208.55</v>
      </c>
      <c r="E37" s="15">
        <v>4886.29</v>
      </c>
      <c r="F37" s="15">
        <v>1094.28</v>
      </c>
      <c r="G37" s="15">
        <v>4953.5600000000004</v>
      </c>
      <c r="H37" s="15">
        <v>1089.27</v>
      </c>
      <c r="I37" s="15">
        <v>4892.66</v>
      </c>
      <c r="J37" s="15">
        <v>1159.95</v>
      </c>
      <c r="K37" s="15">
        <v>4794.83</v>
      </c>
      <c r="L37" s="15">
        <v>805.6</v>
      </c>
      <c r="M37" s="15">
        <v>4760.09</v>
      </c>
      <c r="N37" s="36">
        <v>1430.2639042630271</v>
      </c>
      <c r="O37" s="36">
        <v>4632.2560957369733</v>
      </c>
      <c r="P37" s="15">
        <v>1105.03</v>
      </c>
      <c r="Q37" s="15">
        <v>4709.5600000000004</v>
      </c>
      <c r="R37" s="15">
        <v>1341.53</v>
      </c>
      <c r="S37" s="15">
        <v>4695.32</v>
      </c>
      <c r="T37" s="15">
        <v>829.93</v>
      </c>
      <c r="U37" s="15">
        <v>4650.24</v>
      </c>
      <c r="V37" s="36">
        <v>1728.25</v>
      </c>
      <c r="W37" s="36">
        <v>2260.7600000000002</v>
      </c>
      <c r="X37" s="15">
        <v>1243.1991592914358</v>
      </c>
      <c r="Y37" s="15">
        <v>7755.0927299999994</v>
      </c>
      <c r="Z37" s="15">
        <f t="shared" si="1"/>
        <v>14466.173063554465</v>
      </c>
      <c r="AA37" s="15">
        <f t="shared" si="0"/>
        <v>57901.728825736973</v>
      </c>
    </row>
    <row r="38" spans="1:27" x14ac:dyDescent="0.25">
      <c r="A38" s="1" t="s">
        <v>35</v>
      </c>
      <c r="B38" s="15">
        <v>6477.33</v>
      </c>
      <c r="C38" s="15">
        <v>20639.62</v>
      </c>
      <c r="D38" s="15">
        <v>5473.04</v>
      </c>
      <c r="E38" s="15">
        <v>20343.599999999999</v>
      </c>
      <c r="F38" s="15">
        <v>4955.55</v>
      </c>
      <c r="G38" s="15">
        <v>20607.21</v>
      </c>
      <c r="H38" s="15">
        <v>4932.84</v>
      </c>
      <c r="I38" s="15">
        <v>20629.22</v>
      </c>
      <c r="J38" s="15">
        <v>5252.96</v>
      </c>
      <c r="K38" s="15">
        <v>20623.68</v>
      </c>
      <c r="L38" s="15">
        <v>3648.22</v>
      </c>
      <c r="M38" s="15">
        <v>20963.25</v>
      </c>
      <c r="N38" s="36">
        <v>5790.1302614930337</v>
      </c>
      <c r="O38" s="36">
        <v>20933.329738506964</v>
      </c>
      <c r="P38" s="15">
        <v>5004.2299999999996</v>
      </c>
      <c r="Q38" s="15">
        <v>19607.05</v>
      </c>
      <c r="R38" s="15">
        <v>6075.26</v>
      </c>
      <c r="S38" s="15">
        <v>20778.91</v>
      </c>
      <c r="T38" s="15">
        <v>3758.4</v>
      </c>
      <c r="U38" s="15">
        <v>20465.68</v>
      </c>
      <c r="V38" s="36">
        <v>7826.55</v>
      </c>
      <c r="W38" s="36">
        <v>18273.28</v>
      </c>
      <c r="X38" s="15">
        <v>5629.9467666037472</v>
      </c>
      <c r="Y38" s="15">
        <v>30592.990889999994</v>
      </c>
      <c r="Z38" s="15">
        <f t="shared" si="1"/>
        <v>64824.457028096782</v>
      </c>
      <c r="AA38" s="15">
        <f t="shared" si="0"/>
        <v>254457.82062850692</v>
      </c>
    </row>
    <row r="39" spans="1:27" x14ac:dyDescent="0.25">
      <c r="A39" s="1" t="s">
        <v>36</v>
      </c>
      <c r="B39" s="15">
        <v>7613.68</v>
      </c>
      <c r="C39" s="15">
        <v>27751.91</v>
      </c>
      <c r="D39" s="15">
        <v>6433.2</v>
      </c>
      <c r="E39" s="15">
        <v>28879.65</v>
      </c>
      <c r="F39" s="15">
        <v>5824.92</v>
      </c>
      <c r="G39" s="15">
        <v>27587.759999999998</v>
      </c>
      <c r="H39" s="15">
        <v>5798.24</v>
      </c>
      <c r="I39" s="15">
        <v>27555.1</v>
      </c>
      <c r="J39" s="15">
        <v>6174.51</v>
      </c>
      <c r="K39" s="15">
        <v>27636.18</v>
      </c>
      <c r="L39" s="15">
        <v>4288.24</v>
      </c>
      <c r="M39" s="15">
        <v>27694.39</v>
      </c>
      <c r="N39" s="36">
        <v>6879.7511365930495</v>
      </c>
      <c r="O39" s="36">
        <v>28013.30886340695</v>
      </c>
      <c r="P39" s="15">
        <v>5882.15</v>
      </c>
      <c r="Q39" s="15">
        <v>25496.2</v>
      </c>
      <c r="R39" s="15">
        <v>7141.07</v>
      </c>
      <c r="S39" s="15">
        <v>27474.02</v>
      </c>
      <c r="T39" s="15">
        <v>4417.75</v>
      </c>
      <c r="U39" s="15">
        <v>27469.81</v>
      </c>
      <c r="V39" s="36">
        <v>9199.6</v>
      </c>
      <c r="W39" s="36">
        <v>26029.200000000001</v>
      </c>
      <c r="X39" s="15">
        <v>6617.6337803981196</v>
      </c>
      <c r="Y39" s="15">
        <v>37406.760929999997</v>
      </c>
      <c r="Z39" s="15">
        <f t="shared" si="1"/>
        <v>76270.744916991171</v>
      </c>
      <c r="AA39" s="15">
        <f t="shared" si="0"/>
        <v>338994.28979340696</v>
      </c>
    </row>
    <row r="40" spans="1:27" x14ac:dyDescent="0.25">
      <c r="A40" s="1" t="s">
        <v>37</v>
      </c>
      <c r="B40" s="15">
        <v>10979.23</v>
      </c>
      <c r="C40" s="15">
        <v>34148.879999999997</v>
      </c>
      <c r="D40" s="15">
        <v>9276.92</v>
      </c>
      <c r="E40" s="15">
        <v>32544.47</v>
      </c>
      <c r="F40" s="15">
        <v>8399.76</v>
      </c>
      <c r="G40" s="15">
        <v>33085.230000000003</v>
      </c>
      <c r="H40" s="15">
        <v>8361.2800000000007</v>
      </c>
      <c r="I40" s="15">
        <v>33018.589999999997</v>
      </c>
      <c r="J40" s="15">
        <v>8903.8799999999992</v>
      </c>
      <c r="K40" s="15">
        <v>32779.980000000003</v>
      </c>
      <c r="L40" s="15">
        <v>6183.81</v>
      </c>
      <c r="M40" s="15">
        <v>33534.15</v>
      </c>
      <c r="N40" s="36">
        <v>9680.5438248718783</v>
      </c>
      <c r="O40" s="36">
        <v>33140.506175128125</v>
      </c>
      <c r="P40" s="15">
        <v>8482.2900000000009</v>
      </c>
      <c r="Q40" s="15">
        <v>32995.51</v>
      </c>
      <c r="R40" s="15">
        <v>10297.709999999999</v>
      </c>
      <c r="S40" s="15">
        <v>33677.22</v>
      </c>
      <c r="T40" s="15">
        <v>6370.57</v>
      </c>
      <c r="U40" s="15">
        <v>31923.56</v>
      </c>
      <c r="V40" s="36">
        <v>13266.18</v>
      </c>
      <c r="W40" s="36">
        <v>19369.580000000002</v>
      </c>
      <c r="X40" s="15">
        <v>9542.8852069519817</v>
      </c>
      <c r="Y40" s="15">
        <v>60728.373090000001</v>
      </c>
      <c r="Z40" s="15">
        <f t="shared" si="1"/>
        <v>109745.05903182384</v>
      </c>
      <c r="AA40" s="15">
        <f t="shared" si="0"/>
        <v>410946.04926512821</v>
      </c>
    </row>
    <row r="41" spans="1:27" x14ac:dyDescent="0.25">
      <c r="A41" s="1" t="s">
        <v>38</v>
      </c>
      <c r="B41" s="15">
        <v>1768.61</v>
      </c>
      <c r="C41" s="15">
        <v>6406.09</v>
      </c>
      <c r="D41" s="15">
        <v>1494.39</v>
      </c>
      <c r="E41" s="15">
        <v>7722.58</v>
      </c>
      <c r="F41" s="15">
        <v>1353.09</v>
      </c>
      <c r="G41" s="15">
        <v>6405.27</v>
      </c>
      <c r="H41" s="15">
        <v>1346.89</v>
      </c>
      <c r="I41" s="15">
        <v>6393.62</v>
      </c>
      <c r="J41" s="15">
        <v>1434.3</v>
      </c>
      <c r="K41" s="15">
        <v>6418.57</v>
      </c>
      <c r="L41" s="15">
        <v>996.13</v>
      </c>
      <c r="M41" s="15">
        <v>6422.72</v>
      </c>
      <c r="N41" s="36">
        <v>1699.6955791720434</v>
      </c>
      <c r="O41" s="36">
        <v>6384.2744208279573</v>
      </c>
      <c r="P41" s="15">
        <v>1366.39</v>
      </c>
      <c r="Q41" s="15">
        <v>5981.28</v>
      </c>
      <c r="R41" s="15">
        <v>1658.83</v>
      </c>
      <c r="S41" s="15">
        <v>6205.82</v>
      </c>
      <c r="T41" s="15">
        <v>1026.22</v>
      </c>
      <c r="U41" s="15">
        <v>6042.27</v>
      </c>
      <c r="V41" s="36">
        <v>2137.0100000000002</v>
      </c>
      <c r="W41" s="36">
        <v>5025.12</v>
      </c>
      <c r="X41" s="15">
        <v>1537.2343085767957</v>
      </c>
      <c r="Y41" s="15">
        <v>9349.2699300000004</v>
      </c>
      <c r="Z41" s="15">
        <f t="shared" si="1"/>
        <v>17818.789887748837</v>
      </c>
      <c r="AA41" s="15">
        <f t="shared" si="0"/>
        <v>78756.884350827953</v>
      </c>
    </row>
    <row r="42" spans="1:27" x14ac:dyDescent="0.25">
      <c r="A42" s="1" t="s">
        <v>39</v>
      </c>
      <c r="B42" s="15">
        <v>3256.38</v>
      </c>
      <c r="C42" s="15">
        <v>8317.39</v>
      </c>
      <c r="D42" s="15">
        <v>2751.49</v>
      </c>
      <c r="E42" s="15">
        <v>8477.44</v>
      </c>
      <c r="F42" s="15">
        <v>2491.33</v>
      </c>
      <c r="G42" s="15">
        <v>8186.41</v>
      </c>
      <c r="H42" s="15">
        <v>2479.91</v>
      </c>
      <c r="I42" s="15">
        <v>8191.26</v>
      </c>
      <c r="J42" s="15">
        <v>2640.85</v>
      </c>
      <c r="K42" s="15">
        <v>8153.15</v>
      </c>
      <c r="L42" s="15">
        <v>1834.09</v>
      </c>
      <c r="M42" s="15">
        <v>8174.63</v>
      </c>
      <c r="N42" s="36">
        <v>2896.3201429991609</v>
      </c>
      <c r="O42" s="36">
        <v>8404.4798570008388</v>
      </c>
      <c r="P42" s="15">
        <v>2515.8000000000002</v>
      </c>
      <c r="Q42" s="15">
        <v>8230.76</v>
      </c>
      <c r="R42" s="15">
        <v>3054.25</v>
      </c>
      <c r="S42" s="15">
        <v>8279.27</v>
      </c>
      <c r="T42" s="15">
        <v>1889.48</v>
      </c>
      <c r="U42" s="15">
        <v>7969.5</v>
      </c>
      <c r="V42" s="36">
        <v>3934.68</v>
      </c>
      <c r="W42" s="36">
        <v>4835.3</v>
      </c>
      <c r="X42" s="15">
        <v>2830.3706950012074</v>
      </c>
      <c r="Y42" s="15">
        <v>15728.265629999998</v>
      </c>
      <c r="Z42" s="15">
        <f t="shared" si="1"/>
        <v>32574.950838000368</v>
      </c>
      <c r="AA42" s="15">
        <f t="shared" si="0"/>
        <v>102947.85548700084</v>
      </c>
    </row>
    <row r="43" spans="1:27" x14ac:dyDescent="0.25">
      <c r="A43" s="1" t="s">
        <v>40</v>
      </c>
      <c r="B43" s="15">
        <v>11341.59</v>
      </c>
      <c r="C43" s="15">
        <v>40785.129999999997</v>
      </c>
      <c r="D43" s="15">
        <v>9583.11</v>
      </c>
      <c r="E43" s="15">
        <v>39827.019999999997</v>
      </c>
      <c r="F43" s="15">
        <v>8676.99</v>
      </c>
      <c r="G43" s="15">
        <v>40291.75</v>
      </c>
      <c r="H43" s="15">
        <v>8637.24</v>
      </c>
      <c r="I43" s="15">
        <v>40352</v>
      </c>
      <c r="J43" s="15">
        <v>9197.75</v>
      </c>
      <c r="K43" s="15">
        <v>39897.4</v>
      </c>
      <c r="L43" s="15">
        <v>6387.9</v>
      </c>
      <c r="M43" s="15">
        <v>40543.97</v>
      </c>
      <c r="N43" s="36">
        <v>10128.697857077932</v>
      </c>
      <c r="O43" s="36">
        <v>40684.922142922071</v>
      </c>
      <c r="P43" s="15">
        <v>8762.24</v>
      </c>
      <c r="Q43" s="15">
        <v>39595.94</v>
      </c>
      <c r="R43" s="15">
        <v>10637.58</v>
      </c>
      <c r="S43" s="15">
        <v>40348.54</v>
      </c>
      <c r="T43" s="15">
        <v>6580.83</v>
      </c>
      <c r="U43" s="15">
        <v>39298.639999999999</v>
      </c>
      <c r="V43" s="36">
        <v>13704.02</v>
      </c>
      <c r="W43" s="36">
        <v>22440.94</v>
      </c>
      <c r="X43" s="15">
        <v>9857.8464323692551</v>
      </c>
      <c r="Y43" s="15">
        <v>71853.808949999991</v>
      </c>
      <c r="Z43" s="15">
        <f t="shared" si="1"/>
        <v>113495.79428944721</v>
      </c>
      <c r="AA43" s="15">
        <f t="shared" si="0"/>
        <v>495920.06109292206</v>
      </c>
    </row>
    <row r="44" spans="1:27" x14ac:dyDescent="0.25">
      <c r="A44" s="1" t="s">
        <v>41</v>
      </c>
      <c r="B44" s="15">
        <v>4420.7700000000004</v>
      </c>
      <c r="C44" s="15">
        <v>12343.72</v>
      </c>
      <c r="D44" s="15">
        <v>3735.34</v>
      </c>
      <c r="E44" s="15">
        <v>12237.68</v>
      </c>
      <c r="F44" s="15">
        <v>3382.15</v>
      </c>
      <c r="G44" s="15">
        <v>12113.11</v>
      </c>
      <c r="H44" s="15">
        <v>3366.66</v>
      </c>
      <c r="I44" s="15">
        <v>12252.93</v>
      </c>
      <c r="J44" s="15">
        <v>3585.14</v>
      </c>
      <c r="K44" s="15">
        <v>12265.41</v>
      </c>
      <c r="L44" s="15">
        <v>2489.9</v>
      </c>
      <c r="M44" s="15">
        <v>12127.5</v>
      </c>
      <c r="N44" s="36">
        <v>4036.5409835511014</v>
      </c>
      <c r="O44" s="36">
        <v>12345.169016448899</v>
      </c>
      <c r="P44" s="15">
        <v>3415.38</v>
      </c>
      <c r="Q44" s="15">
        <v>11244.62</v>
      </c>
      <c r="R44" s="15">
        <v>4146.3599999999997</v>
      </c>
      <c r="S44" s="15">
        <v>12120.57</v>
      </c>
      <c r="T44" s="15">
        <v>2565.1</v>
      </c>
      <c r="U44" s="15">
        <v>12009.69</v>
      </c>
      <c r="V44" s="36">
        <v>5341.61</v>
      </c>
      <c r="W44" s="36">
        <v>13009.59</v>
      </c>
      <c r="X44" s="15">
        <v>3842.4318315628661</v>
      </c>
      <c r="Y44" s="15">
        <v>16520.75964</v>
      </c>
      <c r="Z44" s="15">
        <f t="shared" si="1"/>
        <v>44327.382815113975</v>
      </c>
      <c r="AA44" s="15">
        <f t="shared" si="0"/>
        <v>150590.74865644891</v>
      </c>
    </row>
    <row r="45" spans="1:27" x14ac:dyDescent="0.25">
      <c r="A45" s="1" t="s">
        <v>42</v>
      </c>
      <c r="B45" s="15">
        <v>4769.87</v>
      </c>
      <c r="C45" s="15">
        <v>18072.75</v>
      </c>
      <c r="D45" s="15">
        <v>4030.31</v>
      </c>
      <c r="E45" s="15">
        <v>18821.13</v>
      </c>
      <c r="F45" s="15">
        <v>3649.24</v>
      </c>
      <c r="G45" s="15">
        <v>17795.580000000002</v>
      </c>
      <c r="H45" s="15">
        <v>3632.52</v>
      </c>
      <c r="I45" s="15">
        <v>18045.03</v>
      </c>
      <c r="J45" s="15">
        <v>3868.25</v>
      </c>
      <c r="K45" s="15">
        <v>18018</v>
      </c>
      <c r="L45" s="15">
        <v>2686.52</v>
      </c>
      <c r="M45" s="15">
        <v>17972.96</v>
      </c>
      <c r="N45" s="36">
        <v>4486.6274733670616</v>
      </c>
      <c r="O45" s="36">
        <v>17890.02252663294</v>
      </c>
      <c r="P45" s="15">
        <v>3685.09</v>
      </c>
      <c r="Q45" s="15">
        <v>16375.59</v>
      </c>
      <c r="R45" s="15">
        <v>4473.79</v>
      </c>
      <c r="S45" s="15">
        <v>17356.91</v>
      </c>
      <c r="T45" s="15">
        <v>2767.66</v>
      </c>
      <c r="U45" s="15">
        <v>16783.77</v>
      </c>
      <c r="V45" s="36">
        <v>5763.43</v>
      </c>
      <c r="W45" s="36">
        <v>16586.419999999998</v>
      </c>
      <c r="X45" s="15">
        <v>4145.8599354756188</v>
      </c>
      <c r="Y45" s="15">
        <v>24203.863529999999</v>
      </c>
      <c r="Z45" s="15">
        <f t="shared" si="1"/>
        <v>47959.167408842681</v>
      </c>
      <c r="AA45" s="15">
        <f t="shared" si="0"/>
        <v>217922.02605663295</v>
      </c>
    </row>
    <row r="46" spans="1:27" x14ac:dyDescent="0.25">
      <c r="A46" s="1" t="s">
        <v>43</v>
      </c>
      <c r="B46" s="15">
        <v>8177.41</v>
      </c>
      <c r="C46" s="15">
        <v>27199.59</v>
      </c>
      <c r="D46" s="15">
        <v>6909.52</v>
      </c>
      <c r="E46" s="15">
        <v>26688.27</v>
      </c>
      <c r="F46" s="15">
        <v>6256.21</v>
      </c>
      <c r="G46" s="15">
        <v>26979.97</v>
      </c>
      <c r="H46" s="15">
        <v>6227.55</v>
      </c>
      <c r="I46" s="15">
        <v>26912</v>
      </c>
      <c r="J46" s="15">
        <v>6631.68</v>
      </c>
      <c r="K46" s="15">
        <v>26706.18</v>
      </c>
      <c r="L46" s="15">
        <v>4605.75</v>
      </c>
      <c r="M46" s="15">
        <v>27094.26</v>
      </c>
      <c r="N46" s="36">
        <v>7349.4559535247254</v>
      </c>
      <c r="O46" s="36">
        <v>27123.424046475273</v>
      </c>
      <c r="P46" s="15">
        <v>6317.67</v>
      </c>
      <c r="Q46" s="15">
        <v>32086.63</v>
      </c>
      <c r="R46" s="15">
        <v>7669.81</v>
      </c>
      <c r="S46" s="15">
        <v>26759.5</v>
      </c>
      <c r="T46" s="15">
        <v>4744.8500000000004</v>
      </c>
      <c r="U46" s="15">
        <v>26354.13</v>
      </c>
      <c r="V46" s="36">
        <v>9880.75</v>
      </c>
      <c r="W46" s="36">
        <v>21717.23</v>
      </c>
      <c r="X46" s="15">
        <v>7107.6130971004914</v>
      </c>
      <c r="Y46" s="15">
        <v>41742.127349999995</v>
      </c>
      <c r="Z46" s="15">
        <f t="shared" si="1"/>
        <v>81878.269050625211</v>
      </c>
      <c r="AA46" s="15">
        <f t="shared" si="0"/>
        <v>337363.3113964753</v>
      </c>
    </row>
    <row r="47" spans="1:27" x14ac:dyDescent="0.25">
      <c r="A47" s="1" t="s">
        <v>44</v>
      </c>
      <c r="B47" s="15">
        <v>13023.2</v>
      </c>
      <c r="C47" s="15">
        <v>55484.35</v>
      </c>
      <c r="D47" s="15">
        <v>11003.98</v>
      </c>
      <c r="E47" s="15">
        <v>54367.16</v>
      </c>
      <c r="F47" s="15">
        <v>9963.52</v>
      </c>
      <c r="G47" s="15">
        <v>55460.08</v>
      </c>
      <c r="H47" s="15">
        <v>9917.8799999999992</v>
      </c>
      <c r="I47" s="15">
        <v>55392.18</v>
      </c>
      <c r="J47" s="15">
        <v>10561.5</v>
      </c>
      <c r="K47" s="15">
        <v>55630.66</v>
      </c>
      <c r="L47" s="15">
        <v>7335.03</v>
      </c>
      <c r="M47" s="15">
        <v>56668.69</v>
      </c>
      <c r="N47" s="36">
        <v>11484.060536421755</v>
      </c>
      <c r="O47" s="36">
        <v>55495.629463578247</v>
      </c>
      <c r="P47" s="15">
        <v>10061.41</v>
      </c>
      <c r="Q47" s="15">
        <v>47792.75</v>
      </c>
      <c r="R47" s="15">
        <v>12214.81</v>
      </c>
      <c r="S47" s="15">
        <v>56232.79</v>
      </c>
      <c r="T47" s="15">
        <v>7556.57</v>
      </c>
      <c r="U47" s="15">
        <v>55523.85</v>
      </c>
      <c r="V47" s="36">
        <v>15735.91</v>
      </c>
      <c r="W47" s="36">
        <v>36050.85</v>
      </c>
      <c r="X47" s="15">
        <v>11319.461511287544</v>
      </c>
      <c r="Y47" s="15">
        <v>91445.944589999999</v>
      </c>
      <c r="Z47" s="15">
        <f t="shared" si="1"/>
        <v>130177.33204770929</v>
      </c>
      <c r="AA47" s="15">
        <f t="shared" si="0"/>
        <v>675544.93405357818</v>
      </c>
    </row>
    <row r="48" spans="1:27" x14ac:dyDescent="0.25">
      <c r="A48" s="1" t="s">
        <v>45</v>
      </c>
      <c r="B48" s="15">
        <v>3705.48</v>
      </c>
      <c r="C48" s="15">
        <v>13355.5</v>
      </c>
      <c r="D48" s="15">
        <v>3130.95</v>
      </c>
      <c r="E48" s="15">
        <v>12981.27</v>
      </c>
      <c r="F48" s="15">
        <v>2834.91</v>
      </c>
      <c r="G48" s="15">
        <v>13141.36</v>
      </c>
      <c r="H48" s="15">
        <v>2821.92</v>
      </c>
      <c r="I48" s="15">
        <v>13247.39</v>
      </c>
      <c r="J48" s="15">
        <v>3005.05</v>
      </c>
      <c r="K48" s="15">
        <v>13665.27</v>
      </c>
      <c r="L48" s="15">
        <v>2087.0300000000002</v>
      </c>
      <c r="M48" s="15">
        <v>13164.92</v>
      </c>
      <c r="N48" s="36">
        <v>3470.0593964116943</v>
      </c>
      <c r="O48" s="36">
        <v>13237.320603588307</v>
      </c>
      <c r="P48" s="15">
        <v>2862.76</v>
      </c>
      <c r="Q48" s="15">
        <v>11930.69</v>
      </c>
      <c r="R48" s="15">
        <v>3475.46</v>
      </c>
      <c r="S48" s="15">
        <v>12688.14</v>
      </c>
      <c r="T48" s="15">
        <v>2150.06</v>
      </c>
      <c r="U48" s="15">
        <v>12703.38</v>
      </c>
      <c r="V48" s="36">
        <v>4477.32</v>
      </c>
      <c r="W48" s="36">
        <v>13485.07</v>
      </c>
      <c r="X48" s="15">
        <v>3220.7133537573081</v>
      </c>
      <c r="Y48" s="15">
        <v>16572.395069999999</v>
      </c>
      <c r="Z48" s="15">
        <f t="shared" si="1"/>
        <v>37241.712750169012</v>
      </c>
      <c r="AA48" s="15">
        <f t="shared" si="0"/>
        <v>160172.70567358832</v>
      </c>
    </row>
    <row r="49" spans="1:27" x14ac:dyDescent="0.25">
      <c r="A49" s="1" t="s">
        <v>46</v>
      </c>
      <c r="B49" s="15">
        <v>5081.08</v>
      </c>
      <c r="C49" s="15">
        <v>14398.46</v>
      </c>
      <c r="D49" s="15">
        <v>4293.2700000000004</v>
      </c>
      <c r="E49" s="15">
        <v>14007.67</v>
      </c>
      <c r="F49" s="15">
        <v>3887.33</v>
      </c>
      <c r="G49" s="15">
        <v>15940.95</v>
      </c>
      <c r="H49" s="15">
        <v>3869.52</v>
      </c>
      <c r="I49" s="15">
        <v>14309.06</v>
      </c>
      <c r="J49" s="15">
        <v>4120.63</v>
      </c>
      <c r="K49" s="15">
        <v>13400.54</v>
      </c>
      <c r="L49" s="15">
        <v>2861.8</v>
      </c>
      <c r="M49" s="15">
        <v>14408.16</v>
      </c>
      <c r="N49" s="36">
        <v>4065.874696967187</v>
      </c>
      <c r="O49" s="36">
        <v>12993.285303032815</v>
      </c>
      <c r="P49" s="15">
        <v>3925.52</v>
      </c>
      <c r="Q49" s="15">
        <v>15378.36</v>
      </c>
      <c r="R49" s="15">
        <v>4765.68</v>
      </c>
      <c r="S49" s="15">
        <v>13744.96</v>
      </c>
      <c r="T49" s="15">
        <v>2948.24</v>
      </c>
      <c r="U49" s="15">
        <v>12611.21</v>
      </c>
      <c r="V49" s="36">
        <v>6139.46</v>
      </c>
      <c r="W49" s="36">
        <v>8399.92</v>
      </c>
      <c r="X49" s="15">
        <v>4416.3532491125752</v>
      </c>
      <c r="Y49" s="15">
        <v>26815.43403</v>
      </c>
      <c r="Z49" s="15">
        <f t="shared" si="1"/>
        <v>50374.757946079764</v>
      </c>
      <c r="AA49" s="15">
        <f t="shared" si="0"/>
        <v>176408.00933303282</v>
      </c>
    </row>
    <row r="50" spans="1:27" x14ac:dyDescent="0.25">
      <c r="A50" s="1" t="s">
        <v>47</v>
      </c>
      <c r="B50" s="15">
        <v>5059.87</v>
      </c>
      <c r="C50" s="15">
        <v>16264.71</v>
      </c>
      <c r="D50" s="15">
        <v>4275.3500000000004</v>
      </c>
      <c r="E50" s="15">
        <v>15846.08</v>
      </c>
      <c r="F50" s="15">
        <v>3871.1</v>
      </c>
      <c r="G50" s="15">
        <v>16040.74</v>
      </c>
      <c r="H50" s="15">
        <v>3853.37</v>
      </c>
      <c r="I50" s="15">
        <v>15937.61</v>
      </c>
      <c r="J50" s="15">
        <v>4103.43</v>
      </c>
      <c r="K50" s="15">
        <v>15812.18</v>
      </c>
      <c r="L50" s="15">
        <v>2849.86</v>
      </c>
      <c r="M50" s="15">
        <v>16040.87</v>
      </c>
      <c r="N50" s="36">
        <v>4403.3613758844294</v>
      </c>
      <c r="O50" s="36">
        <v>16243.588624115571</v>
      </c>
      <c r="P50" s="15">
        <v>3909.14</v>
      </c>
      <c r="Q50" s="15">
        <v>15939</v>
      </c>
      <c r="R50" s="15">
        <v>4745.79</v>
      </c>
      <c r="S50" s="15">
        <v>15947.32</v>
      </c>
      <c r="T50" s="15">
        <v>2935.94</v>
      </c>
      <c r="U50" s="15">
        <v>15465.68</v>
      </c>
      <c r="V50" s="36">
        <v>6113.84</v>
      </c>
      <c r="W50" s="36">
        <v>8172.54</v>
      </c>
      <c r="X50" s="15">
        <v>4397.9240343373103</v>
      </c>
      <c r="Y50" s="15">
        <v>30880.835369999997</v>
      </c>
      <c r="Z50" s="15">
        <f t="shared" si="1"/>
        <v>50518.975410221741</v>
      </c>
      <c r="AA50" s="15">
        <f t="shared" si="0"/>
        <v>198591.15399411556</v>
      </c>
    </row>
    <row r="51" spans="1:27" x14ac:dyDescent="0.25">
      <c r="A51" s="1" t="s">
        <v>48</v>
      </c>
      <c r="B51" s="15">
        <v>1494.47</v>
      </c>
      <c r="C51" s="15">
        <v>4431.04</v>
      </c>
      <c r="D51" s="15">
        <v>1262.76</v>
      </c>
      <c r="E51" s="15">
        <v>4349.03</v>
      </c>
      <c r="F51" s="15">
        <v>1143.3599999999999</v>
      </c>
      <c r="G51" s="15">
        <v>4364.51</v>
      </c>
      <c r="H51" s="15">
        <v>1138.1199999999999</v>
      </c>
      <c r="I51" s="15">
        <v>4332.6400000000003</v>
      </c>
      <c r="J51" s="15">
        <v>1211.98</v>
      </c>
      <c r="K51" s="15">
        <v>4318.78</v>
      </c>
      <c r="L51" s="15">
        <v>841.73</v>
      </c>
      <c r="M51" s="15">
        <v>4379.07</v>
      </c>
      <c r="N51" s="36">
        <v>1321.7298004316676</v>
      </c>
      <c r="O51" s="36">
        <v>4452.3001995683317</v>
      </c>
      <c r="P51" s="15">
        <v>1154.5999999999999</v>
      </c>
      <c r="Q51" s="15">
        <v>4286.21</v>
      </c>
      <c r="R51" s="15">
        <v>1401.71</v>
      </c>
      <c r="S51" s="15">
        <v>4370.75</v>
      </c>
      <c r="T51" s="15">
        <v>867.15</v>
      </c>
      <c r="U51" s="15">
        <v>4218.9799999999996</v>
      </c>
      <c r="V51" s="36">
        <v>1805.77</v>
      </c>
      <c r="W51" s="36">
        <v>3165.98</v>
      </c>
      <c r="X51" s="15">
        <v>1298.9623962565929</v>
      </c>
      <c r="Y51" s="15">
        <v>7298.6759999999995</v>
      </c>
      <c r="Z51" s="15">
        <f t="shared" si="1"/>
        <v>14942.342196688262</v>
      </c>
      <c r="AA51" s="15">
        <f t="shared" si="0"/>
        <v>53967.966199568327</v>
      </c>
    </row>
    <row r="52" spans="1:27" x14ac:dyDescent="0.25">
      <c r="A52" s="1" t="s">
        <v>49</v>
      </c>
      <c r="B52" s="15">
        <v>4059.5</v>
      </c>
      <c r="C52" s="15">
        <v>11370.05</v>
      </c>
      <c r="D52" s="15">
        <v>3430.08</v>
      </c>
      <c r="E52" s="15">
        <v>11149.64</v>
      </c>
      <c r="F52" s="15">
        <v>3105.76</v>
      </c>
      <c r="G52" s="15">
        <v>11226.63</v>
      </c>
      <c r="H52" s="15">
        <v>3091.53</v>
      </c>
      <c r="I52" s="15">
        <v>11494.79</v>
      </c>
      <c r="J52" s="15">
        <v>3292.15</v>
      </c>
      <c r="K52" s="15">
        <v>11379.06</v>
      </c>
      <c r="L52" s="15">
        <v>2286.42</v>
      </c>
      <c r="M52" s="15">
        <v>11435.89</v>
      </c>
      <c r="N52" s="36">
        <v>3655.4284460201216</v>
      </c>
      <c r="O52" s="36">
        <v>11861.441553979879</v>
      </c>
      <c r="P52" s="15">
        <v>3136.27</v>
      </c>
      <c r="Q52" s="15">
        <v>11289.66</v>
      </c>
      <c r="R52" s="15">
        <v>3807.51</v>
      </c>
      <c r="S52" s="15">
        <v>11768.53</v>
      </c>
      <c r="T52" s="15">
        <v>2355.48</v>
      </c>
      <c r="U52" s="15">
        <v>11428.96</v>
      </c>
      <c r="V52" s="36">
        <v>4905.09</v>
      </c>
      <c r="W52" s="36">
        <v>7813.4</v>
      </c>
      <c r="X52" s="15">
        <v>3528.4217914243159</v>
      </c>
      <c r="Y52" s="15">
        <v>21002.148089999995</v>
      </c>
      <c r="Z52" s="15">
        <f t="shared" si="1"/>
        <v>40653.640237444437</v>
      </c>
      <c r="AA52" s="15">
        <f t="shared" si="0"/>
        <v>143220.19964397987</v>
      </c>
    </row>
    <row r="53" spans="1:27" x14ac:dyDescent="0.25">
      <c r="A53" s="1" t="s">
        <v>50</v>
      </c>
      <c r="B53" s="15">
        <v>2971.17</v>
      </c>
      <c r="C53" s="15">
        <v>10723.48</v>
      </c>
      <c r="D53" s="15">
        <v>2510.4899999999998</v>
      </c>
      <c r="E53" s="15">
        <v>10568.22</v>
      </c>
      <c r="F53" s="15">
        <v>2273.12</v>
      </c>
      <c r="G53" s="15">
        <v>10611.22</v>
      </c>
      <c r="H53" s="15">
        <v>2262.71</v>
      </c>
      <c r="I53" s="15">
        <v>10464.299999999999</v>
      </c>
      <c r="J53" s="15">
        <v>2409.54</v>
      </c>
      <c r="K53" s="15">
        <v>10460.84</v>
      </c>
      <c r="L53" s="15">
        <v>1673.44</v>
      </c>
      <c r="M53" s="15">
        <v>10534.29</v>
      </c>
      <c r="N53" s="36">
        <v>2759.645822816512</v>
      </c>
      <c r="O53" s="36">
        <v>10584.904177183489</v>
      </c>
      <c r="P53" s="15">
        <v>2295.4499999999998</v>
      </c>
      <c r="Q53" s="15">
        <v>10376.98</v>
      </c>
      <c r="R53" s="15">
        <v>2786.74</v>
      </c>
      <c r="S53" s="15">
        <v>10571.02</v>
      </c>
      <c r="T53" s="15">
        <v>1723.99</v>
      </c>
      <c r="U53" s="15">
        <v>10239.08</v>
      </c>
      <c r="V53" s="36">
        <v>3590.05</v>
      </c>
      <c r="W53" s="36">
        <v>5196.62</v>
      </c>
      <c r="X53" s="15">
        <v>2582.4680317339312</v>
      </c>
      <c r="Y53" s="15">
        <v>19407.887729999999</v>
      </c>
      <c r="Z53" s="15">
        <f t="shared" si="1"/>
        <v>29838.813854550441</v>
      </c>
      <c r="AA53" s="15">
        <f t="shared" si="0"/>
        <v>129738.84190718349</v>
      </c>
    </row>
    <row r="54" spans="1:27" x14ac:dyDescent="0.25">
      <c r="A54" s="1" t="s">
        <v>51</v>
      </c>
      <c r="B54" s="15">
        <v>1579.29</v>
      </c>
      <c r="C54" s="15">
        <v>4761.6000000000004</v>
      </c>
      <c r="D54" s="15">
        <v>1334.42</v>
      </c>
      <c r="E54" s="15">
        <v>4562.7</v>
      </c>
      <c r="F54" s="15">
        <v>1208.25</v>
      </c>
      <c r="G54" s="15">
        <v>4657.3900000000003</v>
      </c>
      <c r="H54" s="15">
        <v>1202.71</v>
      </c>
      <c r="I54" s="15">
        <v>4702.01</v>
      </c>
      <c r="J54" s="15">
        <v>1280.76</v>
      </c>
      <c r="K54" s="15">
        <v>4675.67</v>
      </c>
      <c r="L54" s="15">
        <v>889.5</v>
      </c>
      <c r="M54" s="15">
        <v>4748.4399999999996</v>
      </c>
      <c r="N54" s="36">
        <v>1450.9779266179946</v>
      </c>
      <c r="O54" s="36">
        <v>4630.2120733820057</v>
      </c>
      <c r="P54" s="15">
        <v>1220.1199999999999</v>
      </c>
      <c r="Q54" s="15">
        <v>4335.41</v>
      </c>
      <c r="R54" s="15">
        <v>1481.26</v>
      </c>
      <c r="S54" s="15">
        <v>4953.5600000000004</v>
      </c>
      <c r="T54" s="15">
        <v>916.36</v>
      </c>
      <c r="U54" s="15">
        <v>4478.17</v>
      </c>
      <c r="V54" s="36">
        <v>1908.25</v>
      </c>
      <c r="W54" s="36">
        <v>4828.07</v>
      </c>
      <c r="X54" s="15">
        <v>1372.6792553576538</v>
      </c>
      <c r="Y54" s="15">
        <v>6279.2729999999992</v>
      </c>
      <c r="Z54" s="15">
        <f t="shared" si="1"/>
        <v>15844.577181975648</v>
      </c>
      <c r="AA54" s="15">
        <f t="shared" si="0"/>
        <v>57612.505073381995</v>
      </c>
    </row>
    <row r="55" spans="1:27" x14ac:dyDescent="0.25">
      <c r="A55" s="1" t="s">
        <v>52</v>
      </c>
      <c r="B55" s="15">
        <v>6521.11</v>
      </c>
      <c r="C55" s="15">
        <v>20034.63</v>
      </c>
      <c r="D55" s="15">
        <v>5510.03</v>
      </c>
      <c r="E55" s="15">
        <v>19930.439999999999</v>
      </c>
      <c r="F55" s="15">
        <v>4989.04</v>
      </c>
      <c r="G55" s="15">
        <v>19981.68</v>
      </c>
      <c r="H55" s="15">
        <v>4966.18</v>
      </c>
      <c r="I55" s="15">
        <v>20060.27</v>
      </c>
      <c r="J55" s="15">
        <v>5288.46</v>
      </c>
      <c r="K55" s="15">
        <v>20072.05</v>
      </c>
      <c r="L55" s="15">
        <v>3672.87</v>
      </c>
      <c r="M55" s="15">
        <v>20151.05</v>
      </c>
      <c r="N55" s="36">
        <v>6079.123758314202</v>
      </c>
      <c r="O55" s="36">
        <v>20395.316241685796</v>
      </c>
      <c r="P55" s="15">
        <v>5038.05</v>
      </c>
      <c r="Q55" s="15">
        <v>18694.37</v>
      </c>
      <c r="R55" s="15">
        <v>6116.32</v>
      </c>
      <c r="S55" s="15">
        <v>19708.919999999998</v>
      </c>
      <c r="T55" s="15">
        <v>3783.8</v>
      </c>
      <c r="U55" s="15">
        <v>19800.400000000001</v>
      </c>
      <c r="V55" s="36">
        <v>7879.44</v>
      </c>
      <c r="W55" s="36">
        <v>18736.57</v>
      </c>
      <c r="X55" s="15">
        <v>5667.994177752681</v>
      </c>
      <c r="Y55" s="15">
        <v>28579.285349999998</v>
      </c>
      <c r="Z55" s="15">
        <f t="shared" si="1"/>
        <v>65512.417936066893</v>
      </c>
      <c r="AA55" s="15">
        <f t="shared" si="0"/>
        <v>246144.98159168579</v>
      </c>
    </row>
    <row r="56" spans="1:27" x14ac:dyDescent="0.25">
      <c r="A56" s="1" t="s">
        <v>53</v>
      </c>
      <c r="B56" s="15">
        <v>4747.71</v>
      </c>
      <c r="C56" s="15">
        <v>14451.82</v>
      </c>
      <c r="D56" s="15">
        <v>4011.59</v>
      </c>
      <c r="E56" s="15">
        <v>15091.59</v>
      </c>
      <c r="F56" s="15">
        <v>3632.28</v>
      </c>
      <c r="G56" s="15">
        <v>14387.67</v>
      </c>
      <c r="H56" s="15">
        <v>3615.64</v>
      </c>
      <c r="I56" s="15">
        <v>14397.08</v>
      </c>
      <c r="J56" s="15">
        <v>3850.28</v>
      </c>
      <c r="K56" s="15">
        <v>14413.01</v>
      </c>
      <c r="L56" s="15">
        <v>2674.04</v>
      </c>
      <c r="M56" s="15">
        <v>14378.36</v>
      </c>
      <c r="N56" s="36">
        <v>4425.3824827142844</v>
      </c>
      <c r="O56" s="36">
        <v>14301.757517285714</v>
      </c>
      <c r="P56" s="15">
        <v>3667.97</v>
      </c>
      <c r="Q56" s="15">
        <v>12992.36</v>
      </c>
      <c r="R56" s="15">
        <v>4453</v>
      </c>
      <c r="S56" s="15">
        <v>14059.58</v>
      </c>
      <c r="T56" s="15">
        <v>2754.81</v>
      </c>
      <c r="U56" s="15">
        <v>13835.75</v>
      </c>
      <c r="V56" s="36">
        <v>5736.65</v>
      </c>
      <c r="W56" s="36">
        <v>15484.74</v>
      </c>
      <c r="X56" s="15">
        <v>4126.598433581471</v>
      </c>
      <c r="Y56" s="15">
        <v>18328.429349999999</v>
      </c>
      <c r="Z56" s="15">
        <f t="shared" si="1"/>
        <v>47695.950916295762</v>
      </c>
      <c r="AA56" s="15">
        <f t="shared" si="0"/>
        <v>176122.14686728572</v>
      </c>
    </row>
    <row r="57" spans="1:27" x14ac:dyDescent="0.25">
      <c r="A57" s="1" t="s">
        <v>54</v>
      </c>
      <c r="B57" s="15">
        <v>7637.76</v>
      </c>
      <c r="C57" s="15">
        <v>23467.75</v>
      </c>
      <c r="D57" s="15">
        <v>6453.54</v>
      </c>
      <c r="E57" s="15">
        <v>22226.54</v>
      </c>
      <c r="F57" s="15">
        <v>5843.34</v>
      </c>
      <c r="G57" s="15">
        <v>23292.37</v>
      </c>
      <c r="H57" s="15">
        <v>5816.57</v>
      </c>
      <c r="I57" s="15">
        <v>23319.55</v>
      </c>
      <c r="J57" s="15">
        <v>6194.03</v>
      </c>
      <c r="K57" s="15">
        <v>23391.52</v>
      </c>
      <c r="L57" s="15">
        <v>4301.8</v>
      </c>
      <c r="M57" s="15">
        <v>23686.74</v>
      </c>
      <c r="N57" s="36">
        <v>6829.9714830911289</v>
      </c>
      <c r="O57" s="36">
        <v>23571.798516908875</v>
      </c>
      <c r="P57" s="15">
        <v>5900.75</v>
      </c>
      <c r="Q57" s="15">
        <v>22312.52</v>
      </c>
      <c r="R57" s="15">
        <v>7163.66</v>
      </c>
      <c r="S57" s="15">
        <v>23432.93</v>
      </c>
      <c r="T57" s="15">
        <v>4431.72</v>
      </c>
      <c r="U57" s="15">
        <v>22409.49</v>
      </c>
      <c r="V57" s="36">
        <v>9228.69</v>
      </c>
      <c r="W57" s="36">
        <v>21544.07</v>
      </c>
      <c r="X57" s="15">
        <v>6638.5598565300334</v>
      </c>
      <c r="Y57" s="15">
        <v>34505.883719999998</v>
      </c>
      <c r="Z57" s="15">
        <f t="shared" si="1"/>
        <v>76440.391339621172</v>
      </c>
      <c r="AA57" s="15">
        <f t="shared" si="0"/>
        <v>287161.16223690886</v>
      </c>
    </row>
    <row r="58" spans="1:27" x14ac:dyDescent="0.25">
      <c r="A58" s="1" t="s">
        <v>55</v>
      </c>
      <c r="B58" s="15">
        <v>1675.73</v>
      </c>
      <c r="C58" s="15">
        <v>5647.26</v>
      </c>
      <c r="D58" s="15">
        <v>1415.91</v>
      </c>
      <c r="E58" s="15">
        <v>4469.84</v>
      </c>
      <c r="F58" s="15">
        <v>1282.03</v>
      </c>
      <c r="G58" s="15">
        <v>5600.83</v>
      </c>
      <c r="H58" s="15">
        <v>1276.1600000000001</v>
      </c>
      <c r="I58" s="15">
        <v>5602.91</v>
      </c>
      <c r="J58" s="15">
        <v>1358.97</v>
      </c>
      <c r="K58" s="15">
        <v>5610.53</v>
      </c>
      <c r="L58" s="15">
        <v>943.82</v>
      </c>
      <c r="M58" s="15">
        <v>5598.75</v>
      </c>
      <c r="N58" s="36">
        <v>1584.9366464818124</v>
      </c>
      <c r="O58" s="36">
        <v>5754.5233535181878</v>
      </c>
      <c r="P58" s="15">
        <v>1294.6300000000001</v>
      </c>
      <c r="Q58" s="15">
        <v>5013.8599999999997</v>
      </c>
      <c r="R58" s="15">
        <v>1571.71</v>
      </c>
      <c r="S58" s="15">
        <v>5445.59</v>
      </c>
      <c r="T58" s="15">
        <v>972.32</v>
      </c>
      <c r="U58" s="15">
        <v>5449.75</v>
      </c>
      <c r="V58" s="36">
        <v>2024.78</v>
      </c>
      <c r="W58" s="36">
        <v>5861.47</v>
      </c>
      <c r="X58" s="15">
        <v>1456.50245804515</v>
      </c>
      <c r="Y58" s="15">
        <v>6902.972999999999</v>
      </c>
      <c r="Z58" s="15">
        <f t="shared" si="1"/>
        <v>16857.499104526963</v>
      </c>
      <c r="AA58" s="15">
        <f t="shared" si="0"/>
        <v>66958.286353518182</v>
      </c>
    </row>
    <row r="59" spans="1:27" x14ac:dyDescent="0.25">
      <c r="A59" s="1" t="s">
        <v>56</v>
      </c>
      <c r="B59" s="15">
        <v>5527.03</v>
      </c>
      <c r="C59" s="15">
        <v>17913.36</v>
      </c>
      <c r="D59" s="15">
        <v>4670.07</v>
      </c>
      <c r="E59" s="15">
        <v>17893.310000000001</v>
      </c>
      <c r="F59" s="15">
        <v>4228.5</v>
      </c>
      <c r="G59" s="15">
        <v>17579.2</v>
      </c>
      <c r="H59" s="15">
        <v>4209.13</v>
      </c>
      <c r="I59" s="15">
        <v>17697.830000000002</v>
      </c>
      <c r="J59" s="15">
        <v>4482.28</v>
      </c>
      <c r="K59" s="15">
        <v>17683.97</v>
      </c>
      <c r="L59" s="15">
        <v>3112.98</v>
      </c>
      <c r="M59" s="15">
        <v>17813.57</v>
      </c>
      <c r="N59" s="36">
        <v>5046.8902994906948</v>
      </c>
      <c r="O59" s="36">
        <v>17888.899700509304</v>
      </c>
      <c r="P59" s="15">
        <v>4270.05</v>
      </c>
      <c r="Q59" s="15">
        <v>16589.73</v>
      </c>
      <c r="R59" s="15">
        <v>5183.9399999999996</v>
      </c>
      <c r="S59" s="15">
        <v>17464.29</v>
      </c>
      <c r="T59" s="15">
        <v>3207</v>
      </c>
      <c r="U59" s="15">
        <v>16923.060000000001</v>
      </c>
      <c r="V59" s="36">
        <v>6678.29</v>
      </c>
      <c r="W59" s="36">
        <v>15797.88</v>
      </c>
      <c r="X59" s="15">
        <v>4803.9612501923466</v>
      </c>
      <c r="Y59" s="15">
        <v>26071.429229999998</v>
      </c>
      <c r="Z59" s="15">
        <f t="shared" si="1"/>
        <v>55420.121549683048</v>
      </c>
      <c r="AA59" s="15">
        <f t="shared" si="0"/>
        <v>217316.52893050932</v>
      </c>
    </row>
    <row r="60" spans="1:27" x14ac:dyDescent="0.25">
      <c r="A60" s="1" t="s">
        <v>57</v>
      </c>
      <c r="B60" s="15">
        <v>4097.9399999999996</v>
      </c>
      <c r="C60" s="15">
        <v>13442.81</v>
      </c>
      <c r="D60" s="15">
        <v>3462.56</v>
      </c>
      <c r="E60" s="15">
        <v>13301.82</v>
      </c>
      <c r="F60" s="15">
        <v>3135.17</v>
      </c>
      <c r="G60" s="15">
        <v>13356.75</v>
      </c>
      <c r="H60" s="15">
        <v>3120.8</v>
      </c>
      <c r="I60" s="15">
        <v>13351.34</v>
      </c>
      <c r="J60" s="15">
        <v>3323.33</v>
      </c>
      <c r="K60" s="15">
        <v>13270.95</v>
      </c>
      <c r="L60" s="15">
        <v>2308.0700000000002</v>
      </c>
      <c r="M60" s="15">
        <v>13378.37</v>
      </c>
      <c r="N60" s="36">
        <v>3657.5974582257977</v>
      </c>
      <c r="O60" s="36">
        <v>13573.5225417742</v>
      </c>
      <c r="P60" s="15">
        <v>3165.97</v>
      </c>
      <c r="Q60" s="15">
        <v>12829.51</v>
      </c>
      <c r="R60" s="15">
        <v>3843.57</v>
      </c>
      <c r="S60" s="15">
        <v>13235.61</v>
      </c>
      <c r="T60" s="15">
        <v>2377.7800000000002</v>
      </c>
      <c r="U60" s="15">
        <v>12803.87</v>
      </c>
      <c r="V60" s="36">
        <v>4951.53</v>
      </c>
      <c r="W60" s="36">
        <v>7612.74</v>
      </c>
      <c r="X60" s="15">
        <v>3561.8321743394745</v>
      </c>
      <c r="Y60" s="15">
        <v>23661.81972</v>
      </c>
      <c r="Z60" s="15">
        <f t="shared" si="1"/>
        <v>41006.149632565277</v>
      </c>
      <c r="AA60" s="15">
        <f t="shared" si="0"/>
        <v>163819.11226177419</v>
      </c>
    </row>
    <row r="61" spans="1:27" x14ac:dyDescent="0.25">
      <c r="A61" s="1" t="s">
        <v>58</v>
      </c>
      <c r="B61" s="15">
        <v>3457.61</v>
      </c>
      <c r="C61" s="15">
        <v>10274.42</v>
      </c>
      <c r="D61" s="15">
        <v>2921.51</v>
      </c>
      <c r="E61" s="15">
        <v>12299.29</v>
      </c>
      <c r="F61" s="15">
        <v>2645.27</v>
      </c>
      <c r="G61" s="15">
        <v>10171.16</v>
      </c>
      <c r="H61" s="15">
        <v>2633.16</v>
      </c>
      <c r="I61" s="15">
        <v>10101.86</v>
      </c>
      <c r="J61" s="15">
        <v>2804.03</v>
      </c>
      <c r="K61" s="15">
        <v>10056.120000000001</v>
      </c>
      <c r="L61" s="15">
        <v>1947.42</v>
      </c>
      <c r="M61" s="15">
        <v>10106.709999999999</v>
      </c>
      <c r="N61" s="36">
        <v>3031.3429335370911</v>
      </c>
      <c r="O61" s="36">
        <v>10234.707066462906</v>
      </c>
      <c r="P61" s="15">
        <v>2671.26</v>
      </c>
      <c r="Q61" s="15">
        <v>10044.34</v>
      </c>
      <c r="R61" s="15">
        <v>3242.98</v>
      </c>
      <c r="S61" s="15">
        <v>10007.61</v>
      </c>
      <c r="T61" s="15">
        <v>2006.24</v>
      </c>
      <c r="U61" s="15">
        <v>9675.67</v>
      </c>
      <c r="V61" s="36">
        <v>4177.82</v>
      </c>
      <c r="W61" s="36">
        <v>5388.74</v>
      </c>
      <c r="X61" s="15">
        <v>3005.269888126466</v>
      </c>
      <c r="Y61" s="15">
        <v>18980.396819999998</v>
      </c>
      <c r="Z61" s="15">
        <f t="shared" si="1"/>
        <v>34543.912821663558</v>
      </c>
      <c r="AA61" s="15">
        <f t="shared" si="0"/>
        <v>127341.02388646289</v>
      </c>
    </row>
    <row r="62" spans="1:27" x14ac:dyDescent="0.25">
      <c r="A62" s="1" t="s">
        <v>59</v>
      </c>
      <c r="B62" s="15">
        <v>1124.8599999999999</v>
      </c>
      <c r="C62" s="15">
        <v>2687.45</v>
      </c>
      <c r="D62" s="15">
        <v>950.45</v>
      </c>
      <c r="E62" s="15">
        <v>2718.64</v>
      </c>
      <c r="F62" s="15">
        <v>860.58</v>
      </c>
      <c r="G62" s="15">
        <v>2648.65</v>
      </c>
      <c r="H62" s="15">
        <v>856.64</v>
      </c>
      <c r="I62" s="15">
        <v>2681.22</v>
      </c>
      <c r="J62" s="15">
        <v>912.23</v>
      </c>
      <c r="K62" s="15">
        <v>2702.7</v>
      </c>
      <c r="L62" s="15">
        <v>633.54999999999995</v>
      </c>
      <c r="M62" s="15">
        <v>2652.11</v>
      </c>
      <c r="N62" s="36">
        <v>1064.4826923712976</v>
      </c>
      <c r="O62" s="36">
        <v>2696.0573076287028</v>
      </c>
      <c r="P62" s="15">
        <v>869.04</v>
      </c>
      <c r="Q62" s="15">
        <v>8766.4500000000007</v>
      </c>
      <c r="R62" s="15">
        <v>1055.03</v>
      </c>
      <c r="S62" s="15">
        <v>2662.51</v>
      </c>
      <c r="T62" s="15">
        <v>652.69000000000005</v>
      </c>
      <c r="U62" s="15">
        <v>2573.11</v>
      </c>
      <c r="V62" s="36">
        <v>1359.16</v>
      </c>
      <c r="W62" s="36">
        <v>3402.07</v>
      </c>
      <c r="X62" s="15">
        <v>977.69956836777692</v>
      </c>
      <c r="Y62" s="15">
        <v>3119.8859999999995</v>
      </c>
      <c r="Z62" s="15">
        <f t="shared" si="1"/>
        <v>11316.412260739075</v>
      </c>
      <c r="AA62" s="15">
        <f t="shared" si="0"/>
        <v>39310.853307628706</v>
      </c>
    </row>
    <row r="63" spans="1:27" x14ac:dyDescent="0.25">
      <c r="A63" s="1" t="s">
        <v>60</v>
      </c>
      <c r="B63" s="15">
        <v>19372.36</v>
      </c>
      <c r="C63" s="15">
        <v>73735.199999999997</v>
      </c>
      <c r="D63" s="15">
        <v>16368.72</v>
      </c>
      <c r="E63" s="15">
        <v>72809.91</v>
      </c>
      <c r="F63" s="15">
        <v>14821.01</v>
      </c>
      <c r="G63" s="15">
        <v>73444.69</v>
      </c>
      <c r="H63" s="15">
        <v>14753.11</v>
      </c>
      <c r="I63" s="15">
        <v>73977.75</v>
      </c>
      <c r="J63" s="15">
        <v>15710.51</v>
      </c>
      <c r="K63" s="15">
        <v>73426.12</v>
      </c>
      <c r="L63" s="15">
        <v>10911.05</v>
      </c>
      <c r="M63" s="15">
        <v>74315.929999999993</v>
      </c>
      <c r="N63" s="36">
        <v>17067.828713965995</v>
      </c>
      <c r="O63" s="36">
        <v>73718.981286034003</v>
      </c>
      <c r="P63" s="15">
        <v>14966.62</v>
      </c>
      <c r="Q63" s="15">
        <v>64964.59</v>
      </c>
      <c r="R63" s="15">
        <v>18169.849999999999</v>
      </c>
      <c r="S63" s="15">
        <v>73718.570000000007</v>
      </c>
      <c r="T63" s="15">
        <v>11240.6</v>
      </c>
      <c r="U63" s="15">
        <v>72914</v>
      </c>
      <c r="V63" s="36">
        <v>23407.58</v>
      </c>
      <c r="W63" s="36">
        <v>50639.29</v>
      </c>
      <c r="X63" s="15">
        <v>16838.000702120818</v>
      </c>
      <c r="Y63" s="15">
        <v>120926.08142999999</v>
      </c>
      <c r="Z63" s="15">
        <f t="shared" si="1"/>
        <v>193627.23941608681</v>
      </c>
      <c r="AA63" s="15">
        <f>SUM(C63,E63,G63,I63,K63,M63,O63,Q63,S63,U63,W63,Y63)</f>
        <v>898591.11271603405</v>
      </c>
    </row>
    <row r="64" spans="1:27" x14ac:dyDescent="0.25">
      <c r="A64" s="1" t="s">
        <v>61</v>
      </c>
      <c r="B64" s="15">
        <v>3866.35</v>
      </c>
      <c r="C64" s="15">
        <v>11180.86</v>
      </c>
      <c r="D64" s="15">
        <v>3266.88</v>
      </c>
      <c r="E64" s="15">
        <v>10981.86</v>
      </c>
      <c r="F64" s="15">
        <v>2957.99</v>
      </c>
      <c r="G64" s="15">
        <v>11088</v>
      </c>
      <c r="H64" s="15">
        <v>2944.43</v>
      </c>
      <c r="I64" s="15">
        <v>11117.8</v>
      </c>
      <c r="J64" s="15">
        <v>3135.51</v>
      </c>
      <c r="K64" s="15">
        <v>10954.94</v>
      </c>
      <c r="L64" s="15">
        <v>2177.63</v>
      </c>
      <c r="M64" s="15">
        <v>11087.31</v>
      </c>
      <c r="N64" s="36">
        <v>3443.0247195289649</v>
      </c>
      <c r="O64" s="36">
        <v>10976.305280471033</v>
      </c>
      <c r="P64" s="15">
        <v>2987.05</v>
      </c>
      <c r="Q64" s="15">
        <v>10866.24</v>
      </c>
      <c r="R64" s="15">
        <v>3626.35</v>
      </c>
      <c r="S64" s="15">
        <v>11143.44</v>
      </c>
      <c r="T64" s="15">
        <v>2243.4</v>
      </c>
      <c r="U64" s="15">
        <v>10429.65</v>
      </c>
      <c r="V64" s="36">
        <v>4671.7</v>
      </c>
      <c r="W64" s="36">
        <v>6265.33</v>
      </c>
      <c r="X64" s="15">
        <v>3360.5375897296421</v>
      </c>
      <c r="Y64" s="15">
        <v>20634.310619999997</v>
      </c>
      <c r="Z64" s="15">
        <f t="shared" si="1"/>
        <v>38680.852309258604</v>
      </c>
      <c r="AA64" s="15">
        <f t="shared" si="1"/>
        <v>136726.04590047104</v>
      </c>
    </row>
    <row r="65" spans="1:27" x14ac:dyDescent="0.25">
      <c r="A65" s="1" t="s">
        <v>62</v>
      </c>
      <c r="B65" s="15">
        <v>672.48</v>
      </c>
      <c r="C65" s="15">
        <v>2279.9699999999998</v>
      </c>
      <c r="D65" s="15">
        <v>568.21</v>
      </c>
      <c r="E65" s="15">
        <v>10186.58</v>
      </c>
      <c r="F65" s="15">
        <v>514.49</v>
      </c>
      <c r="G65" s="15">
        <v>2176.71</v>
      </c>
      <c r="H65" s="15">
        <v>512.13</v>
      </c>
      <c r="I65" s="15">
        <v>2237.6999999999998</v>
      </c>
      <c r="J65" s="15">
        <v>545.36</v>
      </c>
      <c r="K65" s="15">
        <v>2239.7800000000002</v>
      </c>
      <c r="L65" s="15">
        <v>378.76</v>
      </c>
      <c r="M65" s="15">
        <v>2234.23</v>
      </c>
      <c r="N65" s="36">
        <v>615.08011798147663</v>
      </c>
      <c r="O65" s="36">
        <v>2152.6398820185236</v>
      </c>
      <c r="P65" s="15">
        <v>519.54</v>
      </c>
      <c r="Q65" s="15">
        <v>2316.0100000000002</v>
      </c>
      <c r="R65" s="15">
        <v>630.74</v>
      </c>
      <c r="S65" s="15">
        <v>2176.02</v>
      </c>
      <c r="T65" s="15">
        <v>390.2</v>
      </c>
      <c r="U65" s="15">
        <v>2206.5100000000002</v>
      </c>
      <c r="V65" s="36">
        <v>812.56</v>
      </c>
      <c r="W65" s="36">
        <v>2568.9299999999998</v>
      </c>
      <c r="X65" s="15">
        <v>584.50335377550675</v>
      </c>
      <c r="Y65" s="15">
        <v>2595.7354500000001</v>
      </c>
      <c r="Z65" s="15">
        <f t="shared" si="1"/>
        <v>6744.0534717569835</v>
      </c>
      <c r="AA65" s="15">
        <f t="shared" si="1"/>
        <v>35370.815332018523</v>
      </c>
    </row>
    <row r="66" spans="1:27" x14ac:dyDescent="0.25">
      <c r="A66" s="1" t="s">
        <v>63</v>
      </c>
      <c r="B66" s="15">
        <v>3762.25</v>
      </c>
      <c r="C66" s="15">
        <v>12625.07</v>
      </c>
      <c r="D66" s="15">
        <v>3178.92</v>
      </c>
      <c r="E66" s="15">
        <v>12499.84</v>
      </c>
      <c r="F66" s="15">
        <v>2878.34</v>
      </c>
      <c r="G66" s="15">
        <v>12530.13</v>
      </c>
      <c r="H66" s="15">
        <v>2865.16</v>
      </c>
      <c r="I66" s="15">
        <v>12531.52</v>
      </c>
      <c r="J66" s="15">
        <v>3051.09</v>
      </c>
      <c r="K66" s="15">
        <v>12555.08</v>
      </c>
      <c r="L66" s="15">
        <v>2119</v>
      </c>
      <c r="M66" s="15">
        <v>12564.78</v>
      </c>
      <c r="N66" s="36">
        <v>3498.2601212447444</v>
      </c>
      <c r="O66" s="36">
        <v>12651.369878755255</v>
      </c>
      <c r="P66" s="15">
        <v>2906.62</v>
      </c>
      <c r="Q66" s="15">
        <v>11370.74</v>
      </c>
      <c r="R66" s="15">
        <v>3528.71</v>
      </c>
      <c r="S66" s="15">
        <v>12270.95</v>
      </c>
      <c r="T66" s="15">
        <v>2183</v>
      </c>
      <c r="U66" s="15">
        <v>12169.77</v>
      </c>
      <c r="V66" s="36">
        <v>4545.91</v>
      </c>
      <c r="W66" s="36">
        <v>10394.06</v>
      </c>
      <c r="X66" s="15">
        <v>3270.0560900910823</v>
      </c>
      <c r="Y66" s="15">
        <v>18486.176940000001</v>
      </c>
      <c r="Z66" s="15">
        <f t="shared" si="1"/>
        <v>37787.316211335827</v>
      </c>
      <c r="AA66" s="15">
        <f t="shared" si="1"/>
        <v>152649.48681875528</v>
      </c>
    </row>
    <row r="67" spans="1:27" x14ac:dyDescent="0.25">
      <c r="A67" s="1" t="s">
        <v>64</v>
      </c>
      <c r="B67" s="15">
        <v>2255.87</v>
      </c>
      <c r="C67" s="15">
        <v>4789.32</v>
      </c>
      <c r="D67" s="15">
        <v>1906.1</v>
      </c>
      <c r="E67" s="15">
        <v>3972.95</v>
      </c>
      <c r="F67" s="15">
        <v>1725.88</v>
      </c>
      <c r="G67" s="15">
        <v>4772.6899999999996</v>
      </c>
      <c r="H67" s="15">
        <v>1717.97</v>
      </c>
      <c r="I67" s="15">
        <v>4770.6099999999997</v>
      </c>
      <c r="J67" s="15">
        <v>1829.46</v>
      </c>
      <c r="K67" s="15">
        <v>4778.93</v>
      </c>
      <c r="L67" s="15">
        <v>1270.57</v>
      </c>
      <c r="M67" s="15">
        <v>4769.92</v>
      </c>
      <c r="N67" s="36">
        <v>1988.9785276885648</v>
      </c>
      <c r="O67" s="36">
        <v>5059.6314723114356</v>
      </c>
      <c r="P67" s="15">
        <v>1742.83</v>
      </c>
      <c r="Q67" s="15">
        <v>4434.51</v>
      </c>
      <c r="R67" s="15">
        <v>2115.84</v>
      </c>
      <c r="S67" s="15">
        <v>4724.18</v>
      </c>
      <c r="T67" s="15">
        <v>1308.94</v>
      </c>
      <c r="U67" s="15">
        <v>4662.45</v>
      </c>
      <c r="V67" s="36">
        <v>2725.76</v>
      </c>
      <c r="W67" s="36">
        <v>4297.2</v>
      </c>
      <c r="X67" s="15">
        <v>1960.749553928373</v>
      </c>
      <c r="Y67" s="15">
        <v>7751.4821999999995</v>
      </c>
      <c r="Z67" s="15">
        <f t="shared" si="1"/>
        <v>22548.948081616934</v>
      </c>
      <c r="AA67" s="15">
        <f t="shared" si="1"/>
        <v>58783.873672311427</v>
      </c>
    </row>
    <row r="68" spans="1:27" x14ac:dyDescent="0.25">
      <c r="A68" s="1" t="s">
        <v>65</v>
      </c>
      <c r="B68" s="15">
        <v>2433.02</v>
      </c>
      <c r="C68" s="15">
        <v>8107.28</v>
      </c>
      <c r="D68" s="15">
        <v>2055.7800000000002</v>
      </c>
      <c r="E68" s="15">
        <v>8396.24</v>
      </c>
      <c r="F68" s="15">
        <v>1861.4</v>
      </c>
      <c r="G68" s="15">
        <v>8061.55</v>
      </c>
      <c r="H68" s="15">
        <v>1852.88</v>
      </c>
      <c r="I68" s="15">
        <v>8130.86</v>
      </c>
      <c r="J68" s="15">
        <v>1973.12</v>
      </c>
      <c r="K68" s="15">
        <v>8158.74</v>
      </c>
      <c r="L68" s="15">
        <v>1370.34</v>
      </c>
      <c r="M68" s="15">
        <v>8164.07</v>
      </c>
      <c r="N68" s="36">
        <v>2269.8701495255332</v>
      </c>
      <c r="O68" s="36">
        <v>8301.7698504744658</v>
      </c>
      <c r="P68" s="15">
        <v>1879.69</v>
      </c>
      <c r="Q68" s="15">
        <v>6423.82</v>
      </c>
      <c r="R68" s="15">
        <v>2281.9899999999998</v>
      </c>
      <c r="S68" s="15">
        <v>7993.77</v>
      </c>
      <c r="T68" s="15">
        <v>1411.73</v>
      </c>
      <c r="U68" s="15">
        <v>7982.49</v>
      </c>
      <c r="V68" s="36">
        <v>2939.81</v>
      </c>
      <c r="W68" s="36">
        <v>8938.65</v>
      </c>
      <c r="X68" s="15">
        <v>2114.7226709217175</v>
      </c>
      <c r="Y68" s="15">
        <v>9452.4506999999994</v>
      </c>
      <c r="Z68" s="15">
        <f t="shared" ref="Z68:AA84" si="2">SUM(B68,D68,F68,H68,J68,L68,N68,P68,R68,T68,V68,X68)</f>
        <v>24444.352820447253</v>
      </c>
      <c r="AA68" s="15">
        <f t="shared" si="2"/>
        <v>98111.690550474465</v>
      </c>
    </row>
    <row r="69" spans="1:27" x14ac:dyDescent="0.25">
      <c r="A69" s="1" t="s">
        <v>66</v>
      </c>
      <c r="B69" s="15">
        <v>4028.58</v>
      </c>
      <c r="C69" s="15">
        <v>11354.11</v>
      </c>
      <c r="D69" s="15">
        <v>3403.96</v>
      </c>
      <c r="E69" s="15">
        <v>11191.94</v>
      </c>
      <c r="F69" s="15">
        <v>3082.11</v>
      </c>
      <c r="G69" s="15">
        <v>11070.68</v>
      </c>
      <c r="H69" s="15">
        <v>3067.99</v>
      </c>
      <c r="I69" s="15">
        <v>11174.63</v>
      </c>
      <c r="J69" s="15">
        <v>3267.08</v>
      </c>
      <c r="K69" s="15">
        <v>11214.13</v>
      </c>
      <c r="L69" s="15">
        <v>2269.0100000000002</v>
      </c>
      <c r="M69" s="15">
        <v>11011.77</v>
      </c>
      <c r="N69" s="36">
        <v>3798.7188474564696</v>
      </c>
      <c r="O69" s="36">
        <v>11078.941152543532</v>
      </c>
      <c r="P69" s="15">
        <v>3112.39</v>
      </c>
      <c r="Q69" s="15">
        <v>9973.7000000000007</v>
      </c>
      <c r="R69" s="15">
        <v>3778.52</v>
      </c>
      <c r="S69" s="15">
        <v>10749.12</v>
      </c>
      <c r="T69" s="15">
        <v>2337.54</v>
      </c>
      <c r="U69" s="15">
        <v>10717.25</v>
      </c>
      <c r="V69" s="36">
        <v>4867.7299999999996</v>
      </c>
      <c r="W69" s="36">
        <v>13431.8</v>
      </c>
      <c r="X69" s="15">
        <v>3501.5508073003807</v>
      </c>
      <c r="Y69" s="15">
        <v>12724.200719999999</v>
      </c>
      <c r="Z69" s="15">
        <f t="shared" si="2"/>
        <v>40515.179654756852</v>
      </c>
      <c r="AA69" s="15">
        <f t="shared" si="2"/>
        <v>135692.27187254353</v>
      </c>
    </row>
    <row r="70" spans="1:27" x14ac:dyDescent="0.25">
      <c r="A70" s="1" t="s">
        <v>67</v>
      </c>
      <c r="B70" s="15">
        <v>2103.62</v>
      </c>
      <c r="C70" s="15">
        <v>4253.63</v>
      </c>
      <c r="D70" s="15">
        <v>1777.46</v>
      </c>
      <c r="E70" s="15">
        <v>4239.07</v>
      </c>
      <c r="F70" s="15">
        <v>1609.39</v>
      </c>
      <c r="G70" s="15">
        <v>4172.55</v>
      </c>
      <c r="H70" s="15">
        <v>1602.02</v>
      </c>
      <c r="I70" s="15">
        <v>4255.71</v>
      </c>
      <c r="J70" s="15">
        <v>1705.98</v>
      </c>
      <c r="K70" s="15">
        <v>4225.91</v>
      </c>
      <c r="L70" s="15">
        <v>1184.82</v>
      </c>
      <c r="M70" s="15">
        <v>4169.78</v>
      </c>
      <c r="N70" s="36">
        <v>1978.4347404852022</v>
      </c>
      <c r="O70" s="36">
        <v>4335.3152595147976</v>
      </c>
      <c r="P70" s="15">
        <v>1625.21</v>
      </c>
      <c r="Q70" s="15">
        <v>3748.44</v>
      </c>
      <c r="R70" s="15">
        <v>1973.04</v>
      </c>
      <c r="S70" s="15">
        <v>4101.87</v>
      </c>
      <c r="T70" s="15">
        <v>1220.5999999999999</v>
      </c>
      <c r="U70" s="15">
        <v>4073.45</v>
      </c>
      <c r="V70" s="36">
        <v>2541.8000000000002</v>
      </c>
      <c r="W70" s="36">
        <v>5776.6</v>
      </c>
      <c r="X70" s="15">
        <v>1828.4159020259851</v>
      </c>
      <c r="Y70" s="15">
        <v>4832.5523400000002</v>
      </c>
      <c r="Z70" s="15">
        <f t="shared" si="2"/>
        <v>21150.790642511187</v>
      </c>
      <c r="AA70" s="15">
        <f t="shared" si="2"/>
        <v>52184.877599514795</v>
      </c>
    </row>
    <row r="71" spans="1:27" x14ac:dyDescent="0.25">
      <c r="A71" s="1" t="s">
        <v>68</v>
      </c>
      <c r="B71" s="15">
        <v>3951.43</v>
      </c>
      <c r="C71" s="15">
        <v>10913.36</v>
      </c>
      <c r="D71" s="15">
        <v>3338.77</v>
      </c>
      <c r="E71" s="15">
        <v>10407.98</v>
      </c>
      <c r="F71" s="15">
        <v>3023.08</v>
      </c>
      <c r="G71" s="15">
        <v>11140.97</v>
      </c>
      <c r="H71" s="15">
        <v>3009.23</v>
      </c>
      <c r="I71" s="15">
        <v>11033.25</v>
      </c>
      <c r="J71" s="15">
        <v>3204.51</v>
      </c>
      <c r="K71" s="15">
        <v>10605.67</v>
      </c>
      <c r="L71" s="15">
        <v>2225.56</v>
      </c>
      <c r="M71" s="15">
        <v>10997.22</v>
      </c>
      <c r="N71" s="36">
        <v>3351.2004325772632</v>
      </c>
      <c r="O71" s="36">
        <v>10764.339567422738</v>
      </c>
      <c r="P71" s="15">
        <v>3052.78</v>
      </c>
      <c r="Q71" s="15">
        <v>11165.62</v>
      </c>
      <c r="R71" s="15">
        <v>3706.15</v>
      </c>
      <c r="S71" s="15">
        <v>10875.94</v>
      </c>
      <c r="T71" s="15">
        <v>2292.77</v>
      </c>
      <c r="U71" s="15">
        <v>10268.18</v>
      </c>
      <c r="V71" s="36">
        <v>4774.51</v>
      </c>
      <c r="W71" s="36">
        <v>7490.46</v>
      </c>
      <c r="X71" s="15">
        <v>3434.492245150384</v>
      </c>
      <c r="Y71" s="15">
        <v>19805.544989999999</v>
      </c>
      <c r="Z71" s="15">
        <f t="shared" si="2"/>
        <v>39364.482677727639</v>
      </c>
      <c r="AA71" s="15">
        <f t="shared" si="2"/>
        <v>135468.53455742274</v>
      </c>
    </row>
    <row r="72" spans="1:27" x14ac:dyDescent="0.25">
      <c r="A72" s="1" t="s">
        <v>69</v>
      </c>
      <c r="B72" s="15">
        <v>3041.2</v>
      </c>
      <c r="C72" s="15">
        <v>9279.27</v>
      </c>
      <c r="D72" s="15">
        <v>2569.67</v>
      </c>
      <c r="E72" s="15">
        <v>9031.67</v>
      </c>
      <c r="F72" s="15">
        <v>2326.6999999999998</v>
      </c>
      <c r="G72" s="15">
        <v>9233.5300000000007</v>
      </c>
      <c r="H72" s="15">
        <v>2316.04</v>
      </c>
      <c r="I72" s="15">
        <v>9175.32</v>
      </c>
      <c r="J72" s="15">
        <v>2466.34</v>
      </c>
      <c r="K72" s="15">
        <v>9084.5400000000009</v>
      </c>
      <c r="L72" s="15">
        <v>1712.89</v>
      </c>
      <c r="M72" s="15">
        <v>9198.8799999999992</v>
      </c>
      <c r="N72" s="36">
        <v>2661.5157044848206</v>
      </c>
      <c r="O72" s="36">
        <v>9242.3342955151802</v>
      </c>
      <c r="P72" s="15">
        <v>2349.56</v>
      </c>
      <c r="Q72" s="15">
        <v>9128.2000000000007</v>
      </c>
      <c r="R72" s="15">
        <v>2852.43</v>
      </c>
      <c r="S72" s="15">
        <v>9117.7999999999993</v>
      </c>
      <c r="T72" s="15">
        <v>1764.63</v>
      </c>
      <c r="U72" s="15">
        <v>8876.64</v>
      </c>
      <c r="V72" s="36">
        <v>3674.68</v>
      </c>
      <c r="W72" s="36">
        <v>4503.8</v>
      </c>
      <c r="X72" s="15">
        <v>2643.3438895722265</v>
      </c>
      <c r="Y72" s="15">
        <v>17555.498729999999</v>
      </c>
      <c r="Z72" s="15">
        <f t="shared" si="2"/>
        <v>30378.999594057052</v>
      </c>
      <c r="AA72" s="15">
        <f t="shared" si="2"/>
        <v>113427.48302551519</v>
      </c>
    </row>
    <row r="73" spans="1:27" x14ac:dyDescent="0.25">
      <c r="A73" s="1" t="s">
        <v>70</v>
      </c>
      <c r="B73" s="15">
        <v>2680.21</v>
      </c>
      <c r="C73" s="15">
        <v>8383.2199999999993</v>
      </c>
      <c r="D73" s="15">
        <v>2264.65</v>
      </c>
      <c r="E73" s="15">
        <v>7798.61</v>
      </c>
      <c r="F73" s="15">
        <v>2050.52</v>
      </c>
      <c r="G73" s="15">
        <v>8064.44</v>
      </c>
      <c r="H73" s="15">
        <v>2041.12</v>
      </c>
      <c r="I73" s="15">
        <v>8051.27</v>
      </c>
      <c r="J73" s="15">
        <v>2173.58</v>
      </c>
      <c r="K73" s="15">
        <v>7984.75</v>
      </c>
      <c r="L73" s="15">
        <v>1509.57</v>
      </c>
      <c r="M73" s="15">
        <v>8324.32</v>
      </c>
      <c r="N73" s="36">
        <v>2310.872359523471</v>
      </c>
      <c r="O73" s="36">
        <v>8075.6176404765292</v>
      </c>
      <c r="P73" s="15">
        <v>2070.66</v>
      </c>
      <c r="Q73" s="15">
        <v>8141.36</v>
      </c>
      <c r="R73" s="15">
        <v>2513.84</v>
      </c>
      <c r="S73" s="15">
        <v>8404.01</v>
      </c>
      <c r="T73" s="15">
        <v>1555.16</v>
      </c>
      <c r="U73" s="15">
        <v>7613.3</v>
      </c>
      <c r="V73" s="36">
        <v>3238.49</v>
      </c>
      <c r="W73" s="36">
        <v>3739.67</v>
      </c>
      <c r="X73" s="15">
        <v>2329.5716457533572</v>
      </c>
      <c r="Y73" s="15">
        <v>15905.264759999998</v>
      </c>
      <c r="Z73" s="15">
        <f t="shared" si="2"/>
        <v>26738.244005276829</v>
      </c>
      <c r="AA73" s="15">
        <f t="shared" si="2"/>
        <v>100485.83240047653</v>
      </c>
    </row>
    <row r="74" spans="1:27" x14ac:dyDescent="0.25">
      <c r="A74" s="1" t="s">
        <v>71</v>
      </c>
      <c r="B74" s="15">
        <v>1474.37</v>
      </c>
      <c r="C74" s="15">
        <v>3914.06</v>
      </c>
      <c r="D74" s="15">
        <v>1245.77</v>
      </c>
      <c r="E74" s="15">
        <v>3607.74</v>
      </c>
      <c r="F74" s="15">
        <v>1127.98</v>
      </c>
      <c r="G74" s="15">
        <v>4024.94</v>
      </c>
      <c r="H74" s="15">
        <v>1122.81</v>
      </c>
      <c r="I74" s="15">
        <v>3828.83</v>
      </c>
      <c r="J74" s="15">
        <v>1195.67</v>
      </c>
      <c r="K74" s="15">
        <v>3661.12</v>
      </c>
      <c r="L74" s="15">
        <v>830.4</v>
      </c>
      <c r="M74" s="15">
        <v>3764.38</v>
      </c>
      <c r="N74" s="36">
        <v>1223.2668220032406</v>
      </c>
      <c r="O74" s="36">
        <v>3586.6931779967595</v>
      </c>
      <c r="P74" s="15">
        <v>1139.06</v>
      </c>
      <c r="Q74" s="15">
        <v>3809.42</v>
      </c>
      <c r="R74" s="15">
        <v>1382.85</v>
      </c>
      <c r="S74" s="15">
        <v>3659.73</v>
      </c>
      <c r="T74" s="15">
        <v>855.48</v>
      </c>
      <c r="U74" s="15">
        <v>3459.46</v>
      </c>
      <c r="V74" s="36">
        <v>1781.47</v>
      </c>
      <c r="W74" s="36">
        <v>3269.76</v>
      </c>
      <c r="X74" s="15">
        <v>1281.4843667600512</v>
      </c>
      <c r="Y74" s="15">
        <v>6087.2565599999998</v>
      </c>
      <c r="Z74" s="15">
        <f t="shared" si="2"/>
        <v>14660.611188763291</v>
      </c>
      <c r="AA74" s="15">
        <f t="shared" si="2"/>
        <v>46673.389737996768</v>
      </c>
    </row>
    <row r="75" spans="1:27" x14ac:dyDescent="0.25">
      <c r="A75" s="1" t="s">
        <v>72</v>
      </c>
      <c r="B75" s="15">
        <v>3711.77</v>
      </c>
      <c r="C75" s="15">
        <v>12638.93</v>
      </c>
      <c r="D75" s="15">
        <v>3136.27</v>
      </c>
      <c r="E75" s="15">
        <v>12480.92</v>
      </c>
      <c r="F75" s="15">
        <v>2839.72</v>
      </c>
      <c r="G75" s="15">
        <v>12563.83</v>
      </c>
      <c r="H75" s="15">
        <v>2826.72</v>
      </c>
      <c r="I75" s="15">
        <v>12554.39</v>
      </c>
      <c r="J75" s="15">
        <v>3010.15</v>
      </c>
      <c r="K75" s="15">
        <v>12362.43</v>
      </c>
      <c r="L75" s="15">
        <v>2090.5700000000002</v>
      </c>
      <c r="M75" s="15">
        <v>12554.39</v>
      </c>
      <c r="N75" s="36">
        <v>3278.3837877545302</v>
      </c>
      <c r="O75" s="36">
        <v>12751.556212245468</v>
      </c>
      <c r="P75" s="15">
        <v>2867.62</v>
      </c>
      <c r="Q75" s="15">
        <v>12338.17</v>
      </c>
      <c r="R75" s="15">
        <v>3481.37</v>
      </c>
      <c r="S75" s="15">
        <v>12489.25</v>
      </c>
      <c r="T75" s="15">
        <v>2153.71</v>
      </c>
      <c r="U75" s="15">
        <v>12041.57</v>
      </c>
      <c r="V75" s="36">
        <v>4484.92</v>
      </c>
      <c r="W75" s="36">
        <v>6653.28</v>
      </c>
      <c r="X75" s="15">
        <v>3226.1826691099673</v>
      </c>
      <c r="Y75" s="15">
        <v>22832.638289999999</v>
      </c>
      <c r="Z75" s="15">
        <f t="shared" si="2"/>
        <v>37107.3864568645</v>
      </c>
      <c r="AA75" s="15">
        <f t="shared" si="2"/>
        <v>154261.35450224546</v>
      </c>
    </row>
    <row r="76" spans="1:27" x14ac:dyDescent="0.25">
      <c r="A76" s="1" t="s">
        <v>73</v>
      </c>
      <c r="B76" s="15">
        <v>2112.5100000000002</v>
      </c>
      <c r="C76" s="15">
        <v>6397.08</v>
      </c>
      <c r="D76" s="15">
        <v>1784.97</v>
      </c>
      <c r="E76" s="15">
        <v>6121.2</v>
      </c>
      <c r="F76" s="15">
        <v>1616.2</v>
      </c>
      <c r="G76" s="15">
        <v>6312.54</v>
      </c>
      <c r="H76" s="15">
        <v>1608.79</v>
      </c>
      <c r="I76" s="15">
        <v>6346.49</v>
      </c>
      <c r="J76" s="15">
        <v>1713.19</v>
      </c>
      <c r="K76" s="15">
        <v>6350.65</v>
      </c>
      <c r="L76" s="15">
        <v>1189.82</v>
      </c>
      <c r="M76" s="15">
        <v>6383.22</v>
      </c>
      <c r="N76" s="36">
        <v>1980.7865912011737</v>
      </c>
      <c r="O76" s="36">
        <v>6368.5334087988267</v>
      </c>
      <c r="P76" s="15">
        <v>1632.07</v>
      </c>
      <c r="Q76" s="15">
        <v>5748.44</v>
      </c>
      <c r="R76" s="15">
        <v>1981.38</v>
      </c>
      <c r="S76" s="15">
        <v>6214.13</v>
      </c>
      <c r="T76" s="15">
        <v>1225.76</v>
      </c>
      <c r="U76" s="15">
        <v>6013.16</v>
      </c>
      <c r="V76" s="36">
        <v>2552.54</v>
      </c>
      <c r="W76" s="36">
        <v>6180.71</v>
      </c>
      <c r="X76" s="15">
        <v>1836.1442824156125</v>
      </c>
      <c r="Y76" s="15">
        <v>8758.1755799999992</v>
      </c>
      <c r="Z76" s="15">
        <f t="shared" si="2"/>
        <v>21234.160873616784</v>
      </c>
      <c r="AA76" s="15">
        <f t="shared" si="2"/>
        <v>77194.328988798821</v>
      </c>
    </row>
    <row r="77" spans="1:27" x14ac:dyDescent="0.25">
      <c r="A77" s="1" t="s">
        <v>74</v>
      </c>
      <c r="B77" s="15">
        <v>6671.85</v>
      </c>
      <c r="C77" s="15">
        <v>22595.96</v>
      </c>
      <c r="D77" s="15">
        <v>5637.4</v>
      </c>
      <c r="E77" s="15">
        <v>21959.759999999998</v>
      </c>
      <c r="F77" s="15">
        <v>5104.37</v>
      </c>
      <c r="G77" s="15">
        <v>22134.26</v>
      </c>
      <c r="H77" s="15">
        <v>5080.9799999999996</v>
      </c>
      <c r="I77" s="15">
        <v>22876.62</v>
      </c>
      <c r="J77" s="15">
        <v>5410.71</v>
      </c>
      <c r="K77" s="15">
        <v>22158.68</v>
      </c>
      <c r="L77" s="15">
        <v>3757.78</v>
      </c>
      <c r="M77" s="15">
        <v>22354.79</v>
      </c>
      <c r="N77" s="36">
        <v>6022.59701986646</v>
      </c>
      <c r="O77" s="36">
        <v>23361.152980133542</v>
      </c>
      <c r="P77" s="15">
        <v>5154.5200000000004</v>
      </c>
      <c r="Q77" s="15">
        <v>21669.42</v>
      </c>
      <c r="R77" s="15">
        <v>6257.71</v>
      </c>
      <c r="S77" s="15">
        <v>23658.33</v>
      </c>
      <c r="T77" s="15">
        <v>3871.27</v>
      </c>
      <c r="U77" s="15">
        <v>23870.39</v>
      </c>
      <c r="V77" s="36">
        <v>8061.59</v>
      </c>
      <c r="W77" s="36">
        <v>13978.9</v>
      </c>
      <c r="X77" s="15">
        <v>5799.019949896825</v>
      </c>
      <c r="Y77" s="15">
        <v>40291.415009999997</v>
      </c>
      <c r="Z77" s="15">
        <f t="shared" si="2"/>
        <v>66829.79696976328</v>
      </c>
      <c r="AA77" s="15">
        <f t="shared" si="2"/>
        <v>280909.67799013352</v>
      </c>
    </row>
    <row r="78" spans="1:27" x14ac:dyDescent="0.25">
      <c r="A78" s="1" t="s">
        <v>75</v>
      </c>
      <c r="B78" s="15">
        <v>6995.24</v>
      </c>
      <c r="C78" s="15">
        <v>22988.2</v>
      </c>
      <c r="D78" s="15">
        <v>5910.64</v>
      </c>
      <c r="E78" s="15">
        <v>22330.53</v>
      </c>
      <c r="F78" s="15">
        <v>5351.77</v>
      </c>
      <c r="G78" s="15">
        <v>21973.38</v>
      </c>
      <c r="H78" s="15">
        <v>5327.26</v>
      </c>
      <c r="I78" s="15">
        <v>22146.2</v>
      </c>
      <c r="J78" s="15">
        <v>5672.96</v>
      </c>
      <c r="K78" s="15">
        <v>22220.35</v>
      </c>
      <c r="L78" s="15">
        <v>3939.91</v>
      </c>
      <c r="M78" s="15">
        <v>22428.25</v>
      </c>
      <c r="N78" s="36">
        <v>6250.9260678798937</v>
      </c>
      <c r="O78" s="36">
        <v>20714.343932120108</v>
      </c>
      <c r="P78" s="15">
        <v>5404.35</v>
      </c>
      <c r="Q78" s="15">
        <v>20765.75</v>
      </c>
      <c r="R78" s="15">
        <v>6561.02</v>
      </c>
      <c r="S78" s="15">
        <v>21950.080000000002</v>
      </c>
      <c r="T78" s="15">
        <v>4058.91</v>
      </c>
      <c r="U78" s="15">
        <v>23244.61</v>
      </c>
      <c r="V78" s="36">
        <v>8452.33</v>
      </c>
      <c r="W78" s="36">
        <v>25058.3</v>
      </c>
      <c r="X78" s="15">
        <v>6080.0951997595794</v>
      </c>
      <c r="Y78" s="15">
        <v>27833.402519999996</v>
      </c>
      <c r="Z78" s="15">
        <f t="shared" si="2"/>
        <v>70005.411267639487</v>
      </c>
      <c r="AA78" s="15">
        <f t="shared" si="2"/>
        <v>273653.3964521201</v>
      </c>
    </row>
    <row r="79" spans="1:27" x14ac:dyDescent="0.25">
      <c r="A79" s="1" t="s">
        <v>76</v>
      </c>
      <c r="B79" s="15">
        <v>2838.07</v>
      </c>
      <c r="C79" s="15">
        <v>10578.56</v>
      </c>
      <c r="D79" s="15">
        <v>2398.0300000000002</v>
      </c>
      <c r="E79" s="15">
        <v>9282.24</v>
      </c>
      <c r="F79" s="15">
        <v>2171.29</v>
      </c>
      <c r="G79" s="15">
        <v>10548.76</v>
      </c>
      <c r="H79" s="15">
        <v>2161.34</v>
      </c>
      <c r="I79" s="15">
        <v>10567.47</v>
      </c>
      <c r="J79" s="15">
        <v>2301.6</v>
      </c>
      <c r="K79" s="15">
        <v>10601.9</v>
      </c>
      <c r="L79" s="15">
        <v>1598.48</v>
      </c>
      <c r="M79" s="15">
        <v>10503.72</v>
      </c>
      <c r="N79" s="36">
        <v>2763.5992716956921</v>
      </c>
      <c r="O79" s="36">
        <v>10726.330728304309</v>
      </c>
      <c r="P79" s="15">
        <v>2192.62</v>
      </c>
      <c r="Q79" s="15">
        <v>9202.82</v>
      </c>
      <c r="R79" s="15">
        <v>2661.9</v>
      </c>
      <c r="S79" s="15">
        <v>10193</v>
      </c>
      <c r="T79" s="15">
        <v>1646.76</v>
      </c>
      <c r="U79" s="15">
        <v>10132.93</v>
      </c>
      <c r="V79" s="36">
        <v>3429.23</v>
      </c>
      <c r="W79" s="36">
        <v>11210.05</v>
      </c>
      <c r="X79" s="15">
        <v>2466.7801222092025</v>
      </c>
      <c r="Y79" s="15">
        <v>12227.610779999999</v>
      </c>
      <c r="Z79" s="15">
        <f t="shared" si="2"/>
        <v>28629.699393904892</v>
      </c>
      <c r="AA79" s="15">
        <f t="shared" si="2"/>
        <v>125775.39150830431</v>
      </c>
    </row>
    <row r="80" spans="1:27" x14ac:dyDescent="0.25">
      <c r="A80" s="1" t="s">
        <v>77</v>
      </c>
      <c r="B80" s="15">
        <v>1402.55</v>
      </c>
      <c r="C80" s="15">
        <v>4778.24</v>
      </c>
      <c r="D80" s="15">
        <v>1185.0899999999999</v>
      </c>
      <c r="E80" s="15">
        <v>4819.7700000000004</v>
      </c>
      <c r="F80" s="15">
        <v>1073.03</v>
      </c>
      <c r="G80" s="15">
        <v>4792.1000000000004</v>
      </c>
      <c r="H80" s="15">
        <v>1068.1199999999999</v>
      </c>
      <c r="I80" s="15">
        <v>4799.03</v>
      </c>
      <c r="J80" s="15">
        <v>1137.43</v>
      </c>
      <c r="K80" s="15">
        <v>4781.7</v>
      </c>
      <c r="L80" s="15">
        <v>789.95</v>
      </c>
      <c r="M80" s="15">
        <v>4765.07</v>
      </c>
      <c r="N80" s="36">
        <v>1316.2202924623048</v>
      </c>
      <c r="O80" s="36">
        <v>4876.4497075376958</v>
      </c>
      <c r="P80" s="15">
        <v>1083.58</v>
      </c>
      <c r="Q80" s="15">
        <v>4317.3900000000003</v>
      </c>
      <c r="R80" s="15">
        <v>1315.49</v>
      </c>
      <c r="S80" s="15">
        <v>4681.22</v>
      </c>
      <c r="T80" s="15">
        <v>813.81</v>
      </c>
      <c r="U80" s="15">
        <v>4653.5</v>
      </c>
      <c r="V80" s="36">
        <v>1694.7</v>
      </c>
      <c r="W80" s="36">
        <v>5034.6400000000003</v>
      </c>
      <c r="X80" s="15">
        <v>1219.0628328438304</v>
      </c>
      <c r="Y80" s="15">
        <v>5963.4174600000006</v>
      </c>
      <c r="Z80" s="15">
        <f t="shared" si="2"/>
        <v>14099.033125306136</v>
      </c>
      <c r="AA80" s="15">
        <f t="shared" si="2"/>
        <v>58262.527167537701</v>
      </c>
    </row>
    <row r="81" spans="1:27" x14ac:dyDescent="0.25">
      <c r="A81" s="1" t="s">
        <v>78</v>
      </c>
      <c r="B81" s="15">
        <v>1351.25</v>
      </c>
      <c r="C81" s="15">
        <v>2938.32</v>
      </c>
      <c r="D81" s="15">
        <v>1141.74</v>
      </c>
      <c r="E81" s="15">
        <v>2888.41</v>
      </c>
      <c r="F81" s="15">
        <v>1033.79</v>
      </c>
      <c r="G81" s="15">
        <v>2898.13</v>
      </c>
      <c r="H81" s="15">
        <v>1029.05</v>
      </c>
      <c r="I81" s="15">
        <v>2910.6</v>
      </c>
      <c r="J81" s="15">
        <v>1095.83</v>
      </c>
      <c r="K81" s="15">
        <v>2897.43</v>
      </c>
      <c r="L81" s="15">
        <v>761.06</v>
      </c>
      <c r="M81" s="15">
        <v>2929.31</v>
      </c>
      <c r="N81" s="36">
        <v>1243.1969610100596</v>
      </c>
      <c r="O81" s="36">
        <v>3009.80303898994</v>
      </c>
      <c r="P81" s="15">
        <v>1043.94</v>
      </c>
      <c r="Q81" s="15">
        <v>2913.37</v>
      </c>
      <c r="R81" s="15">
        <v>1267.3699999999999</v>
      </c>
      <c r="S81" s="15">
        <v>2965.35</v>
      </c>
      <c r="T81" s="15">
        <v>784.05</v>
      </c>
      <c r="U81" s="15">
        <v>2859.32</v>
      </c>
      <c r="V81" s="36">
        <v>1632.71</v>
      </c>
      <c r="W81" s="36">
        <v>2304.6799999999998</v>
      </c>
      <c r="X81" s="15">
        <v>1174.4760229036729</v>
      </c>
      <c r="Y81" s="15">
        <v>5198.8859999999995</v>
      </c>
      <c r="Z81" s="15">
        <f t="shared" si="2"/>
        <v>13558.462983913731</v>
      </c>
      <c r="AA81" s="15">
        <f t="shared" si="2"/>
        <v>36713.60903898994</v>
      </c>
    </row>
    <row r="82" spans="1:27" x14ac:dyDescent="0.25">
      <c r="A82" s="1" t="s">
        <v>79</v>
      </c>
      <c r="B82" s="15">
        <v>2626.17</v>
      </c>
      <c r="C82" s="15">
        <v>8942.4699999999993</v>
      </c>
      <c r="D82" s="15">
        <v>2218.9899999999998</v>
      </c>
      <c r="E82" s="15">
        <v>9156.7099999999991</v>
      </c>
      <c r="F82" s="15">
        <v>2009.18</v>
      </c>
      <c r="G82" s="15">
        <v>8914.06</v>
      </c>
      <c r="H82" s="15">
        <v>1999.97</v>
      </c>
      <c r="I82" s="15">
        <v>8988.9</v>
      </c>
      <c r="J82" s="15">
        <v>2129.7600000000002</v>
      </c>
      <c r="K82" s="15">
        <v>9047.1200000000008</v>
      </c>
      <c r="L82" s="15">
        <v>1479.13</v>
      </c>
      <c r="M82" s="15">
        <v>8954.9500000000007</v>
      </c>
      <c r="N82" s="36">
        <v>2537.7097635135474</v>
      </c>
      <c r="O82" s="36">
        <v>9089.2102364864513</v>
      </c>
      <c r="P82" s="15">
        <v>2028.92</v>
      </c>
      <c r="Q82" s="15">
        <v>8033.95</v>
      </c>
      <c r="R82" s="15">
        <v>2463.16</v>
      </c>
      <c r="S82" s="15">
        <v>8627.16</v>
      </c>
      <c r="T82" s="15">
        <v>1523.81</v>
      </c>
      <c r="U82" s="15">
        <v>8551.6200000000008</v>
      </c>
      <c r="V82" s="36">
        <v>3173.2</v>
      </c>
      <c r="W82" s="36">
        <v>9980.83</v>
      </c>
      <c r="X82" s="15">
        <v>2282.6068726163912</v>
      </c>
      <c r="Y82" s="15">
        <v>10515.041459999999</v>
      </c>
      <c r="Z82" s="15">
        <f t="shared" si="2"/>
        <v>26472.606636129938</v>
      </c>
      <c r="AA82" s="15">
        <f t="shared" si="2"/>
        <v>108802.02169648645</v>
      </c>
    </row>
    <row r="83" spans="1:27" x14ac:dyDescent="0.25">
      <c r="A83" s="1" t="s">
        <v>80</v>
      </c>
      <c r="B83" s="15">
        <v>1734.27</v>
      </c>
      <c r="C83" s="15">
        <v>5555.09</v>
      </c>
      <c r="D83" s="15">
        <v>1465.38</v>
      </c>
      <c r="E83" s="15">
        <v>5506.56</v>
      </c>
      <c r="F83" s="15">
        <v>1326.82</v>
      </c>
      <c r="G83" s="15">
        <v>5528.5</v>
      </c>
      <c r="H83" s="15">
        <v>1320.75</v>
      </c>
      <c r="I83" s="15">
        <v>5516.97</v>
      </c>
      <c r="J83" s="15">
        <v>1406.45</v>
      </c>
      <c r="K83" s="15">
        <v>5519.05</v>
      </c>
      <c r="L83" s="15">
        <v>976.79</v>
      </c>
      <c r="M83" s="15">
        <v>5529.45</v>
      </c>
      <c r="N83" s="36">
        <v>1606.393693053034</v>
      </c>
      <c r="O83" s="36">
        <v>5586.7263069469655</v>
      </c>
      <c r="P83" s="15">
        <v>1339.86</v>
      </c>
      <c r="Q83" s="15">
        <v>5120.58</v>
      </c>
      <c r="R83" s="15">
        <v>1626.62</v>
      </c>
      <c r="S83" s="15">
        <v>5480.24</v>
      </c>
      <c r="T83" s="15">
        <v>1006.29</v>
      </c>
      <c r="U83" s="15">
        <v>5458.76</v>
      </c>
      <c r="V83" s="36">
        <v>2095.52</v>
      </c>
      <c r="W83" s="36">
        <v>5146.07</v>
      </c>
      <c r="X83" s="15">
        <v>1507.3908704568501</v>
      </c>
      <c r="Y83" s="15">
        <v>8089.2989099999986</v>
      </c>
      <c r="Z83" s="15">
        <f t="shared" si="2"/>
        <v>17412.534563509886</v>
      </c>
      <c r="AA83" s="15">
        <f t="shared" si="2"/>
        <v>68037.295216946965</v>
      </c>
    </row>
    <row r="84" spans="1:27" x14ac:dyDescent="0.25">
      <c r="A84" s="1" t="s">
        <v>81</v>
      </c>
      <c r="B84" s="15">
        <v>3839.12</v>
      </c>
      <c r="C84" s="15">
        <v>12288.97</v>
      </c>
      <c r="D84" s="15">
        <v>3243.88</v>
      </c>
      <c r="E84" s="15">
        <v>12285.45</v>
      </c>
      <c r="F84" s="15">
        <v>2937.16</v>
      </c>
      <c r="G84" s="15">
        <v>12113.64</v>
      </c>
      <c r="H84" s="15">
        <v>2923.7</v>
      </c>
      <c r="I84" s="15">
        <v>12201.65</v>
      </c>
      <c r="J84" s="15">
        <v>3113.44</v>
      </c>
      <c r="K84" s="15">
        <v>12300.75</v>
      </c>
      <c r="L84" s="15">
        <v>2162.3000000000002</v>
      </c>
      <c r="M84" s="15">
        <v>12121.96</v>
      </c>
      <c r="N84" s="36">
        <v>3733.0548648878084</v>
      </c>
      <c r="O84" s="36">
        <v>12196.015135112189</v>
      </c>
      <c r="P84" s="15">
        <v>2966.02</v>
      </c>
      <c r="Q84" s="15">
        <v>10867.63</v>
      </c>
      <c r="R84" s="15">
        <v>3600.82</v>
      </c>
      <c r="S84" s="15">
        <v>11946.63</v>
      </c>
      <c r="T84" s="15">
        <v>2227.61</v>
      </c>
      <c r="U84" s="15">
        <v>11832.98</v>
      </c>
      <c r="V84" s="36">
        <v>4638.8100000000004</v>
      </c>
      <c r="W84" s="36">
        <v>14404.37</v>
      </c>
      <c r="X84" s="15">
        <v>3336.8768559213991</v>
      </c>
      <c r="Y84" s="15">
        <v>13734.400680000001</v>
      </c>
      <c r="Z84" s="15">
        <f t="shared" si="2"/>
        <v>38722.791720809211</v>
      </c>
      <c r="AA84" s="4">
        <f t="shared" si="2"/>
        <v>148294.44581511218</v>
      </c>
    </row>
    <row r="85" spans="1:27" x14ac:dyDescent="0.25">
      <c r="B85" s="5">
        <f>SUM(B3:B84)</f>
        <v>405908.52999999985</v>
      </c>
      <c r="C85" s="5">
        <f t="shared" ref="C85:AA85" si="3">SUM(C3:C84)</f>
        <v>1357636.2900000003</v>
      </c>
      <c r="D85" s="5">
        <f t="shared" si="3"/>
        <v>342973.32000000018</v>
      </c>
      <c r="E85" s="5">
        <f t="shared" si="3"/>
        <v>1327910.1999999997</v>
      </c>
      <c r="F85" s="5">
        <f t="shared" si="3"/>
        <v>310544.15999999997</v>
      </c>
      <c r="G85" s="5">
        <f t="shared" si="3"/>
        <v>1353086.1799999995</v>
      </c>
      <c r="H85" s="5">
        <f t="shared" si="3"/>
        <v>309121.51999999979</v>
      </c>
      <c r="I85" s="5">
        <f t="shared" si="3"/>
        <v>1348556.6900000006</v>
      </c>
      <c r="J85" s="5">
        <f t="shared" si="3"/>
        <v>329181.8000000001</v>
      </c>
      <c r="K85" s="5">
        <f t="shared" si="3"/>
        <v>1341039.1100000001</v>
      </c>
      <c r="L85" s="5">
        <f t="shared" si="3"/>
        <v>228618.98000000007</v>
      </c>
      <c r="M85" s="5">
        <f t="shared" si="3"/>
        <v>1353737.36</v>
      </c>
      <c r="N85" s="5">
        <f t="shared" si="3"/>
        <v>360489.72362392332</v>
      </c>
      <c r="O85" s="5">
        <f t="shared" si="3"/>
        <v>1331986.6463760764</v>
      </c>
      <c r="P85" s="5">
        <f t="shared" si="3"/>
        <v>313595.20000000007</v>
      </c>
      <c r="Q85" s="5">
        <f t="shared" si="3"/>
        <v>1279811.3999999999</v>
      </c>
      <c r="R85" s="5">
        <f t="shared" si="3"/>
        <v>380712.38000000006</v>
      </c>
      <c r="S85" s="5">
        <f t="shared" si="3"/>
        <v>1341717.0800000005</v>
      </c>
      <c r="T85" s="5">
        <f t="shared" si="3"/>
        <v>235523.88</v>
      </c>
      <c r="U85" s="5">
        <f t="shared" si="3"/>
        <v>1324371.5899999999</v>
      </c>
      <c r="V85" s="5">
        <f t="shared" si="3"/>
        <v>490458.48000000016</v>
      </c>
      <c r="W85" s="5">
        <f t="shared" si="3"/>
        <v>1085682.1399999999</v>
      </c>
      <c r="X85" s="5">
        <f t="shared" si="3"/>
        <v>352806.15300000005</v>
      </c>
      <c r="Y85" s="5">
        <f t="shared" si="3"/>
        <v>2086355.7833579993</v>
      </c>
      <c r="Z85" s="5">
        <f t="shared" si="3"/>
        <v>4059934.126623923</v>
      </c>
      <c r="AA85" s="5">
        <f t="shared" si="3"/>
        <v>16531890.469734075</v>
      </c>
    </row>
    <row r="86" spans="1:27" x14ac:dyDescent="0.25">
      <c r="B86" s="163">
        <f>SUM(B85:C85)</f>
        <v>1763544.82</v>
      </c>
      <c r="C86" s="163"/>
      <c r="D86" s="163">
        <f>SUM(D85:E85)</f>
        <v>1670883.52</v>
      </c>
      <c r="E86" s="163"/>
      <c r="F86" s="163">
        <f>SUM(F85:G85)</f>
        <v>1663630.3399999994</v>
      </c>
      <c r="G86" s="163"/>
      <c r="H86" s="163">
        <f>SUM(H85:I85)</f>
        <v>1657678.2100000004</v>
      </c>
      <c r="I86" s="163"/>
      <c r="J86" s="163">
        <f>SUM(J85:K85)</f>
        <v>1670220.9100000001</v>
      </c>
      <c r="K86" s="163"/>
      <c r="L86" s="163">
        <f>SUM(L85:M85)</f>
        <v>1582356.34</v>
      </c>
      <c r="M86" s="163"/>
      <c r="N86" s="163">
        <f>SUM(N85:O85)</f>
        <v>1692476.3699999996</v>
      </c>
      <c r="O86" s="163"/>
      <c r="P86" s="163">
        <f>SUM(P85:Q85)</f>
        <v>1593406.6</v>
      </c>
      <c r="Q86" s="163"/>
      <c r="R86" s="163">
        <f>SUM(R85:S85)</f>
        <v>1722429.4600000007</v>
      </c>
      <c r="S86" s="163"/>
      <c r="T86" s="163">
        <f>SUM(T85:U85)</f>
        <v>1559895.4699999997</v>
      </c>
      <c r="U86" s="163"/>
      <c r="V86" s="163">
        <f>SUM(V85:W85)</f>
        <v>1576140.62</v>
      </c>
      <c r="W86" s="163"/>
      <c r="X86" s="163">
        <f>SUM(X85:Y85)</f>
        <v>2439161.9363579992</v>
      </c>
      <c r="Y86" s="163"/>
      <c r="Z86" s="163">
        <f>SUM(Z85:AA85)</f>
        <v>20591824.596357998</v>
      </c>
      <c r="AA86" s="163"/>
    </row>
    <row r="87" spans="1:27" x14ac:dyDescent="0.25">
      <c r="E87" s="26"/>
      <c r="F87" s="26"/>
      <c r="G87" s="26"/>
      <c r="H87" s="26"/>
    </row>
    <row r="88" spans="1:27" x14ac:dyDescent="0.25">
      <c r="E88" s="26"/>
      <c r="F88" s="26"/>
      <c r="G88" s="26"/>
      <c r="H88" s="26"/>
    </row>
  </sheetData>
  <mergeCells count="26">
    <mergeCell ref="T86:U86"/>
    <mergeCell ref="V86:W86"/>
    <mergeCell ref="X86:Y86"/>
    <mergeCell ref="Z86:AA86"/>
    <mergeCell ref="Z1:AA1"/>
    <mergeCell ref="T1:U1"/>
    <mergeCell ref="V1:W1"/>
    <mergeCell ref="X1:Y1"/>
    <mergeCell ref="B86:C86"/>
    <mergeCell ref="D86:E86"/>
    <mergeCell ref="F86:G86"/>
    <mergeCell ref="H86:I86"/>
    <mergeCell ref="J86:K86"/>
    <mergeCell ref="L86:M86"/>
    <mergeCell ref="N86:O86"/>
    <mergeCell ref="P86:Q86"/>
    <mergeCell ref="R86:S86"/>
    <mergeCell ref="N1:O1"/>
    <mergeCell ref="P1:Q1"/>
    <mergeCell ref="R1:S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87"/>
  <sheetViews>
    <sheetView workbookViewId="0">
      <pane xSplit="1" ySplit="2" topLeftCell="B52" activePane="bottomRight" state="frozen"/>
      <selection pane="topRight" activeCell="B1" sqref="B1"/>
      <selection pane="bottomLeft" activeCell="A3" sqref="A3"/>
      <selection pane="bottomRight" activeCell="G69" sqref="G69"/>
    </sheetView>
  </sheetViews>
  <sheetFormatPr defaultRowHeight="15" x14ac:dyDescent="0.25"/>
  <cols>
    <col min="1" max="1" width="14.28515625" style="1" bestFit="1" customWidth="1"/>
    <col min="2" max="25" width="13.5703125" customWidth="1"/>
    <col min="26" max="27" width="14" customWidth="1"/>
  </cols>
  <sheetData>
    <row r="1" spans="1:27" s="9" customFormat="1" x14ac:dyDescent="0.25">
      <c r="A1" s="9" t="s">
        <v>111</v>
      </c>
      <c r="B1" s="162" t="s">
        <v>101</v>
      </c>
      <c r="C1" s="162"/>
      <c r="D1" s="162" t="s">
        <v>102</v>
      </c>
      <c r="E1" s="162"/>
      <c r="F1" s="162" t="s">
        <v>103</v>
      </c>
      <c r="G1" s="162"/>
      <c r="H1" s="162" t="s">
        <v>104</v>
      </c>
      <c r="I1" s="162"/>
      <c r="J1" s="162" t="s">
        <v>105</v>
      </c>
      <c r="K1" s="162"/>
      <c r="L1" s="162" t="s">
        <v>106</v>
      </c>
      <c r="M1" s="162"/>
      <c r="N1" s="162" t="s">
        <v>95</v>
      </c>
      <c r="O1" s="162"/>
      <c r="P1" s="162" t="s">
        <v>96</v>
      </c>
      <c r="Q1" s="162"/>
      <c r="R1" s="162" t="s">
        <v>97</v>
      </c>
      <c r="S1" s="162"/>
      <c r="T1" s="162" t="s">
        <v>98</v>
      </c>
      <c r="U1" s="162"/>
      <c r="V1" s="162" t="s">
        <v>99</v>
      </c>
      <c r="W1" s="162"/>
      <c r="X1" s="162" t="s">
        <v>100</v>
      </c>
      <c r="Y1" s="162"/>
      <c r="Z1" s="162" t="s">
        <v>94</v>
      </c>
      <c r="AA1" s="162"/>
    </row>
    <row r="2" spans="1:27" x14ac:dyDescent="0.25">
      <c r="A2" s="9"/>
      <c r="B2" s="9" t="s">
        <v>83</v>
      </c>
      <c r="C2" s="9" t="s">
        <v>82</v>
      </c>
      <c r="D2" s="9" t="s">
        <v>83</v>
      </c>
      <c r="E2" s="9" t="s">
        <v>82</v>
      </c>
      <c r="F2" s="9" t="s">
        <v>83</v>
      </c>
      <c r="G2" s="9" t="s">
        <v>82</v>
      </c>
      <c r="H2" s="9" t="s">
        <v>83</v>
      </c>
      <c r="I2" s="9" t="s">
        <v>82</v>
      </c>
      <c r="J2" s="9" t="s">
        <v>83</v>
      </c>
      <c r="K2" s="9" t="s">
        <v>82</v>
      </c>
      <c r="L2" s="9" t="s">
        <v>83</v>
      </c>
      <c r="M2" s="9" t="s">
        <v>82</v>
      </c>
      <c r="N2" s="9" t="s">
        <v>83</v>
      </c>
      <c r="O2" s="9" t="s">
        <v>82</v>
      </c>
      <c r="P2" s="9" t="s">
        <v>83</v>
      </c>
      <c r="Q2" s="9" t="s">
        <v>82</v>
      </c>
      <c r="R2" s="9" t="s">
        <v>83</v>
      </c>
      <c r="S2" s="9" t="s">
        <v>82</v>
      </c>
      <c r="T2" s="9" t="s">
        <v>83</v>
      </c>
      <c r="U2" s="9" t="s">
        <v>82</v>
      </c>
      <c r="V2" s="9" t="s">
        <v>83</v>
      </c>
      <c r="W2" s="9" t="s">
        <v>82</v>
      </c>
      <c r="X2" s="9" t="s">
        <v>83</v>
      </c>
      <c r="Y2" s="9" t="s">
        <v>82</v>
      </c>
      <c r="Z2" s="9" t="s">
        <v>83</v>
      </c>
      <c r="AA2" s="9" t="s">
        <v>82</v>
      </c>
    </row>
    <row r="3" spans="1:27" x14ac:dyDescent="0.25">
      <c r="A3" s="1" t="s">
        <v>0</v>
      </c>
      <c r="B3" s="8">
        <v>4422</v>
      </c>
      <c r="C3" s="8">
        <v>14169.77</v>
      </c>
      <c r="D3" s="8">
        <v>3259.02</v>
      </c>
      <c r="E3" s="8">
        <v>13781.69</v>
      </c>
      <c r="F3" s="24">
        <v>3042.01</v>
      </c>
      <c r="G3" s="24">
        <v>14236.3</v>
      </c>
      <c r="H3" s="8">
        <v>3049.66</v>
      </c>
      <c r="I3" s="8">
        <v>13978.5</v>
      </c>
      <c r="J3" s="8">
        <v>3192.31</v>
      </c>
      <c r="K3" s="8">
        <v>13631.31</v>
      </c>
      <c r="L3" s="8">
        <v>2904.56</v>
      </c>
      <c r="M3" s="8">
        <v>13728.33</v>
      </c>
      <c r="N3" s="8">
        <v>3064.67</v>
      </c>
      <c r="O3" s="8">
        <v>14455.98</v>
      </c>
      <c r="P3" s="23">
        <v>3607.5706314144318</v>
      </c>
      <c r="Q3" s="23">
        <v>13022.789368585569</v>
      </c>
      <c r="R3" s="8">
        <v>2984.68</v>
      </c>
      <c r="S3" s="8">
        <v>12792.09</v>
      </c>
      <c r="T3" s="8">
        <v>4221.95</v>
      </c>
      <c r="U3" s="8">
        <v>13625.77</v>
      </c>
      <c r="V3" s="8">
        <v>4203.4799999999996</v>
      </c>
      <c r="W3" s="8">
        <v>14249.47</v>
      </c>
      <c r="X3" s="8">
        <v>3048.86</v>
      </c>
      <c r="Y3" s="8">
        <v>13988.21</v>
      </c>
      <c r="Z3" s="3">
        <f>SUM(B3,D3,F3,H3,J3,L3,N3,P3,R3,T3,V3,X3)</f>
        <v>41000.770631414431</v>
      </c>
      <c r="AA3" s="3">
        <f t="shared" ref="AA3:AA62" si="0">SUM(C3,E3,G3,I3,K3,M3,O3,Q3,S3,U3,W3,Y3)</f>
        <v>165660.20936858555</v>
      </c>
    </row>
    <row r="4" spans="1:27" x14ac:dyDescent="0.25">
      <c r="A4" s="1" t="s">
        <v>1</v>
      </c>
      <c r="B4" s="8">
        <v>5073.7299999999996</v>
      </c>
      <c r="C4" s="8">
        <v>15338.86</v>
      </c>
      <c r="D4" s="8">
        <v>3739.34</v>
      </c>
      <c r="E4" s="8">
        <v>15056.12</v>
      </c>
      <c r="F4" s="24">
        <v>3490.35</v>
      </c>
      <c r="G4" s="24">
        <v>15250.85</v>
      </c>
      <c r="H4" s="8">
        <v>3499.13</v>
      </c>
      <c r="I4" s="8">
        <v>15040.87</v>
      </c>
      <c r="J4" s="8">
        <v>3662.8</v>
      </c>
      <c r="K4" s="8">
        <v>14814.26</v>
      </c>
      <c r="L4" s="8">
        <v>3332.64</v>
      </c>
      <c r="M4" s="8">
        <v>14977.81</v>
      </c>
      <c r="N4" s="8">
        <v>3516.35</v>
      </c>
      <c r="O4" s="8">
        <v>15042.95</v>
      </c>
      <c r="P4" s="23">
        <v>4071.1083582652382</v>
      </c>
      <c r="Q4" s="23">
        <v>13911.341641734763</v>
      </c>
      <c r="R4" s="8">
        <v>3424.57</v>
      </c>
      <c r="S4" s="8">
        <v>14984.74</v>
      </c>
      <c r="T4" s="8">
        <v>4844.1899999999996</v>
      </c>
      <c r="U4" s="8">
        <v>14699.92</v>
      </c>
      <c r="V4" s="8">
        <v>4823</v>
      </c>
      <c r="W4" s="8">
        <v>14900.89</v>
      </c>
      <c r="X4" s="8">
        <v>3498.21</v>
      </c>
      <c r="Y4" s="8">
        <v>14799.71</v>
      </c>
      <c r="Z4" s="3">
        <f t="shared" ref="Z4:AA67" si="1">SUM(B4,D4,F4,H4,J4,L4,N4,P4,R4,T4,V4,X4)</f>
        <v>46975.41835826524</v>
      </c>
      <c r="AA4" s="3">
        <f t="shared" si="0"/>
        <v>178818.32164173477</v>
      </c>
    </row>
    <row r="5" spans="1:27" x14ac:dyDescent="0.25">
      <c r="A5" s="1" t="s">
        <v>2</v>
      </c>
      <c r="B5" s="8">
        <v>1797.86</v>
      </c>
      <c r="C5" s="8">
        <v>5560.63</v>
      </c>
      <c r="D5" s="8">
        <v>1325.02</v>
      </c>
      <c r="E5" s="8">
        <v>5376.99</v>
      </c>
      <c r="F5" s="24">
        <v>1236.79</v>
      </c>
      <c r="G5" s="24">
        <v>5605.68</v>
      </c>
      <c r="H5" s="8">
        <v>1239.9000000000001</v>
      </c>
      <c r="I5" s="8">
        <v>5498.26</v>
      </c>
      <c r="J5" s="8">
        <v>1297.9000000000001</v>
      </c>
      <c r="K5" s="8">
        <v>5411.64</v>
      </c>
      <c r="L5" s="8">
        <v>1180.9100000000001</v>
      </c>
      <c r="M5" s="8">
        <v>5486.48</v>
      </c>
      <c r="N5" s="8">
        <v>1246.01</v>
      </c>
      <c r="O5" s="8">
        <v>5557.86</v>
      </c>
      <c r="P5" s="23">
        <v>1507.3476038815925</v>
      </c>
      <c r="Q5" s="23">
        <v>5071.1023961184073</v>
      </c>
      <c r="R5" s="8">
        <v>1213.48</v>
      </c>
      <c r="S5" s="8">
        <v>5462.92</v>
      </c>
      <c r="T5" s="8">
        <v>1716.52</v>
      </c>
      <c r="U5" s="8">
        <v>5428.96</v>
      </c>
      <c r="V5" s="8">
        <v>1709.01</v>
      </c>
      <c r="W5" s="8">
        <v>5559.25</v>
      </c>
      <c r="X5" s="8">
        <v>1239.58</v>
      </c>
      <c r="Y5" s="8">
        <v>5571.72</v>
      </c>
      <c r="Z5" s="3">
        <f t="shared" si="1"/>
        <v>16710.327603881593</v>
      </c>
      <c r="AA5" s="3">
        <f t="shared" si="0"/>
        <v>65591.492396118396</v>
      </c>
    </row>
    <row r="6" spans="1:27" x14ac:dyDescent="0.25">
      <c r="A6" s="1" t="s">
        <v>3</v>
      </c>
      <c r="B6" s="8">
        <v>2678.64</v>
      </c>
      <c r="C6" s="8">
        <v>6777.54</v>
      </c>
      <c r="D6" s="8">
        <v>1974.16</v>
      </c>
      <c r="E6" s="8">
        <v>6544.69</v>
      </c>
      <c r="F6" s="24">
        <v>1842.71</v>
      </c>
      <c r="G6" s="24">
        <v>6761.6</v>
      </c>
      <c r="H6" s="8">
        <v>1847.34</v>
      </c>
      <c r="I6" s="8">
        <v>6671.51</v>
      </c>
      <c r="J6" s="8">
        <v>1933.75</v>
      </c>
      <c r="K6" s="8">
        <v>6523.21</v>
      </c>
      <c r="L6" s="8">
        <v>1759.45</v>
      </c>
      <c r="M6" s="8">
        <v>6628.55</v>
      </c>
      <c r="N6" s="8">
        <v>1856.44</v>
      </c>
      <c r="O6" s="8">
        <v>6783.08</v>
      </c>
      <c r="P6" s="23">
        <v>2055.0775717427991</v>
      </c>
      <c r="Q6" s="23">
        <v>6283.9024282572009</v>
      </c>
      <c r="R6" s="8">
        <v>1807.98</v>
      </c>
      <c r="S6" s="8">
        <v>7827.44</v>
      </c>
      <c r="T6" s="8">
        <v>2557.46</v>
      </c>
      <c r="U6" s="8">
        <v>6687.45</v>
      </c>
      <c r="V6" s="8">
        <v>2546.27</v>
      </c>
      <c r="W6" s="8">
        <v>6836.45</v>
      </c>
      <c r="X6" s="8">
        <v>1846.86</v>
      </c>
      <c r="Y6" s="8">
        <v>6824.66</v>
      </c>
      <c r="Z6" s="3">
        <f t="shared" si="1"/>
        <v>24706.137571742802</v>
      </c>
      <c r="AA6" s="3">
        <f t="shared" si="0"/>
        <v>81150.082428257214</v>
      </c>
    </row>
    <row r="7" spans="1:27" x14ac:dyDescent="0.25">
      <c r="A7" s="1" t="s">
        <v>4</v>
      </c>
      <c r="B7" s="8">
        <v>1195.1500000000001</v>
      </c>
      <c r="C7" s="8">
        <v>3238.39</v>
      </c>
      <c r="D7" s="8">
        <v>880.82</v>
      </c>
      <c r="E7" s="8">
        <v>3106.72</v>
      </c>
      <c r="F7" s="24">
        <v>822.17</v>
      </c>
      <c r="G7" s="24">
        <v>3243.93</v>
      </c>
      <c r="H7" s="8">
        <v>824.24</v>
      </c>
      <c r="I7" s="8">
        <v>3153.15</v>
      </c>
      <c r="J7" s="8">
        <v>862.79</v>
      </c>
      <c r="K7" s="8">
        <v>3018.02</v>
      </c>
      <c r="L7" s="8">
        <v>785.02</v>
      </c>
      <c r="M7" s="8">
        <v>3319.47</v>
      </c>
      <c r="N7" s="8">
        <v>828.3</v>
      </c>
      <c r="O7" s="8">
        <v>3148.99</v>
      </c>
      <c r="P7" s="23">
        <v>961.88727345223197</v>
      </c>
      <c r="Q7" s="23">
        <v>2964.8127265477679</v>
      </c>
      <c r="R7" s="8">
        <v>806.68</v>
      </c>
      <c r="S7" s="8">
        <v>3616.77</v>
      </c>
      <c r="T7" s="8">
        <v>1141.08</v>
      </c>
      <c r="U7" s="8">
        <v>3071.38</v>
      </c>
      <c r="V7" s="8">
        <v>1136.0899999999999</v>
      </c>
      <c r="W7" s="8">
        <v>3224.53</v>
      </c>
      <c r="X7" s="8">
        <v>824.02</v>
      </c>
      <c r="Y7" s="8">
        <v>3157.31</v>
      </c>
      <c r="Z7" s="3">
        <f t="shared" si="1"/>
        <v>11068.247273452234</v>
      </c>
      <c r="AA7" s="3">
        <f t="shared" si="0"/>
        <v>38263.472726547763</v>
      </c>
    </row>
    <row r="8" spans="1:27" x14ac:dyDescent="0.25">
      <c r="A8" s="1" t="s">
        <v>5</v>
      </c>
      <c r="B8" s="8">
        <v>4675.03</v>
      </c>
      <c r="C8" s="8">
        <v>14632</v>
      </c>
      <c r="D8" s="8">
        <v>3445.5</v>
      </c>
      <c r="E8" s="8">
        <v>14433.11</v>
      </c>
      <c r="F8" s="24">
        <v>3216.08</v>
      </c>
      <c r="G8" s="24">
        <v>14485.78</v>
      </c>
      <c r="H8" s="8">
        <v>3224.16</v>
      </c>
      <c r="I8" s="8">
        <v>14382.52</v>
      </c>
      <c r="J8" s="8">
        <v>3374.97</v>
      </c>
      <c r="K8" s="8">
        <v>14225.9</v>
      </c>
      <c r="L8" s="8">
        <v>3070.76</v>
      </c>
      <c r="M8" s="8">
        <v>14230.75</v>
      </c>
      <c r="N8" s="8">
        <v>3240.03</v>
      </c>
      <c r="O8" s="8">
        <v>14383.91</v>
      </c>
      <c r="P8" s="23">
        <v>4003.8940511925043</v>
      </c>
      <c r="Q8" s="23">
        <v>13091.275948807495</v>
      </c>
      <c r="R8" s="8">
        <v>3155.46</v>
      </c>
      <c r="S8" s="8">
        <v>14663.19</v>
      </c>
      <c r="T8" s="8">
        <v>4463.53</v>
      </c>
      <c r="U8" s="8">
        <v>14261.94</v>
      </c>
      <c r="V8" s="8">
        <v>4444</v>
      </c>
      <c r="W8" s="8">
        <v>14329.16</v>
      </c>
      <c r="X8" s="8">
        <v>3223.32</v>
      </c>
      <c r="Y8" s="8">
        <v>14419.94</v>
      </c>
      <c r="Z8" s="3">
        <f t="shared" si="1"/>
        <v>43536.734051192499</v>
      </c>
      <c r="AA8" s="3">
        <f t="shared" si="0"/>
        <v>171539.47594880749</v>
      </c>
    </row>
    <row r="9" spans="1:27" x14ac:dyDescent="0.25">
      <c r="A9" s="1" t="s">
        <v>6</v>
      </c>
      <c r="B9" s="8">
        <v>2048.5500000000002</v>
      </c>
      <c r="C9" s="8">
        <v>5140.67</v>
      </c>
      <c r="D9" s="8">
        <v>1509.78</v>
      </c>
      <c r="E9" s="8">
        <v>5081.7700000000004</v>
      </c>
      <c r="F9" s="24">
        <v>1409.25</v>
      </c>
      <c r="G9" s="24">
        <v>5126.12</v>
      </c>
      <c r="H9" s="8">
        <v>1412.79</v>
      </c>
      <c r="I9" s="8">
        <v>5061.67</v>
      </c>
      <c r="J9" s="8">
        <v>1478.88</v>
      </c>
      <c r="K9" s="8">
        <v>5015.24</v>
      </c>
      <c r="L9" s="8">
        <v>1345.58</v>
      </c>
      <c r="M9" s="8">
        <v>5093.55</v>
      </c>
      <c r="N9" s="8">
        <v>1419.75</v>
      </c>
      <c r="O9" s="8">
        <v>5038.8</v>
      </c>
      <c r="P9" s="23">
        <v>1650.5733419435323</v>
      </c>
      <c r="Q9" s="23">
        <v>4613.0766580564677</v>
      </c>
      <c r="R9" s="8">
        <v>1382.69</v>
      </c>
      <c r="S9" s="8">
        <v>4880.8</v>
      </c>
      <c r="T9" s="8">
        <v>1955.87</v>
      </c>
      <c r="U9" s="8">
        <v>5003.46</v>
      </c>
      <c r="V9" s="8">
        <v>1947.32</v>
      </c>
      <c r="W9" s="8">
        <v>5049.2</v>
      </c>
      <c r="X9" s="8">
        <v>1412.42</v>
      </c>
      <c r="Y9" s="8">
        <v>5029.79</v>
      </c>
      <c r="Z9" s="3">
        <f t="shared" si="1"/>
        <v>18973.453341943532</v>
      </c>
      <c r="AA9" s="3">
        <f t="shared" si="0"/>
        <v>60134.146658056467</v>
      </c>
    </row>
    <row r="10" spans="1:27" x14ac:dyDescent="0.25">
      <c r="A10" s="1" t="s">
        <v>7</v>
      </c>
      <c r="B10" s="8">
        <v>1450.91</v>
      </c>
      <c r="C10" s="8">
        <v>3081.77</v>
      </c>
      <c r="D10" s="8">
        <v>1069.32</v>
      </c>
      <c r="E10" s="8">
        <v>3068.6</v>
      </c>
      <c r="F10" s="24">
        <v>998.12</v>
      </c>
      <c r="G10" s="24">
        <v>3133.05</v>
      </c>
      <c r="H10" s="8">
        <v>1000.63</v>
      </c>
      <c r="I10" s="8">
        <v>3090.09</v>
      </c>
      <c r="J10" s="8">
        <v>1047.43</v>
      </c>
      <c r="K10" s="8">
        <v>3040.88</v>
      </c>
      <c r="L10" s="8">
        <v>953.02</v>
      </c>
      <c r="M10" s="8">
        <v>3054.74</v>
      </c>
      <c r="N10" s="8">
        <v>1005.55</v>
      </c>
      <c r="O10" s="8">
        <v>3081.77</v>
      </c>
      <c r="P10" s="23">
        <v>1114.2748659247823</v>
      </c>
      <c r="Q10" s="23">
        <v>2815.9251340752176</v>
      </c>
      <c r="R10" s="8">
        <v>979.31</v>
      </c>
      <c r="S10" s="8">
        <v>7038.8</v>
      </c>
      <c r="T10" s="8">
        <v>1385.27</v>
      </c>
      <c r="U10" s="8">
        <v>3081.77</v>
      </c>
      <c r="V10" s="8">
        <v>1379.21</v>
      </c>
      <c r="W10" s="8">
        <v>3108.11</v>
      </c>
      <c r="X10" s="8">
        <v>1000.37</v>
      </c>
      <c r="Y10" s="8">
        <v>3092.17</v>
      </c>
      <c r="Z10" s="3">
        <f t="shared" si="1"/>
        <v>13383.414865924782</v>
      </c>
      <c r="AA10" s="3">
        <f t="shared" si="0"/>
        <v>40687.675134075209</v>
      </c>
    </row>
    <row r="11" spans="1:27" x14ac:dyDescent="0.25">
      <c r="A11" s="1" t="s">
        <v>8</v>
      </c>
      <c r="B11" s="8">
        <v>2381.2600000000002</v>
      </c>
      <c r="C11" s="8">
        <v>7276.5</v>
      </c>
      <c r="D11" s="8">
        <v>1754.99</v>
      </c>
      <c r="E11" s="8">
        <v>7093.55</v>
      </c>
      <c r="F11" s="24">
        <v>1638.13</v>
      </c>
      <c r="G11" s="24">
        <v>7234.23</v>
      </c>
      <c r="H11" s="8">
        <v>1642.25</v>
      </c>
      <c r="I11" s="8">
        <v>7128.2</v>
      </c>
      <c r="J11" s="8">
        <v>1719.06</v>
      </c>
      <c r="K11" s="8">
        <v>6973.66</v>
      </c>
      <c r="L11" s="8">
        <v>1564.11</v>
      </c>
      <c r="M11" s="8">
        <v>7011.77</v>
      </c>
      <c r="N11" s="8">
        <v>1650.33</v>
      </c>
      <c r="O11" s="8">
        <v>7132.36</v>
      </c>
      <c r="P11" s="23">
        <v>1953.8076657739148</v>
      </c>
      <c r="Q11" s="23">
        <v>6547.0823342260855</v>
      </c>
      <c r="R11" s="8">
        <v>1607.25</v>
      </c>
      <c r="S11" s="8">
        <v>7101.86</v>
      </c>
      <c r="T11" s="8">
        <v>2273.5300000000002</v>
      </c>
      <c r="U11" s="8">
        <v>6965.34</v>
      </c>
      <c r="V11" s="8">
        <v>2263.58</v>
      </c>
      <c r="W11" s="8">
        <v>7111.57</v>
      </c>
      <c r="X11" s="8">
        <v>1641.82</v>
      </c>
      <c r="Y11" s="8">
        <v>7121.27</v>
      </c>
      <c r="Z11" s="3">
        <f t="shared" si="1"/>
        <v>22090.117665773912</v>
      </c>
      <c r="AA11" s="3">
        <f t="shared" si="0"/>
        <v>84697.392334226097</v>
      </c>
    </row>
    <row r="12" spans="1:27" x14ac:dyDescent="0.25">
      <c r="A12" s="1" t="s">
        <v>9</v>
      </c>
      <c r="B12" s="8">
        <v>1170.23</v>
      </c>
      <c r="C12" s="8">
        <v>3310.46</v>
      </c>
      <c r="D12" s="8">
        <v>862.46</v>
      </c>
      <c r="E12" s="8">
        <v>3323.63</v>
      </c>
      <c r="F12" s="24">
        <v>805.03</v>
      </c>
      <c r="G12" s="24">
        <v>3339.57</v>
      </c>
      <c r="H12" s="8">
        <v>807.05</v>
      </c>
      <c r="I12" s="8">
        <v>3365.21</v>
      </c>
      <c r="J12" s="8">
        <v>844.8</v>
      </c>
      <c r="K12" s="8">
        <v>3352.73</v>
      </c>
      <c r="L12" s="8">
        <v>768.66</v>
      </c>
      <c r="M12" s="8">
        <v>3373.52</v>
      </c>
      <c r="N12" s="8">
        <v>811.03</v>
      </c>
      <c r="O12" s="8">
        <v>3296.6</v>
      </c>
      <c r="P12" s="23">
        <v>999.72672079864117</v>
      </c>
      <c r="Q12" s="23">
        <v>3014.193279201359</v>
      </c>
      <c r="R12" s="8">
        <v>789.86</v>
      </c>
      <c r="S12" s="8">
        <v>4629.24</v>
      </c>
      <c r="T12" s="8">
        <v>1117.29</v>
      </c>
      <c r="U12" s="8">
        <v>3325.71</v>
      </c>
      <c r="V12" s="8">
        <v>1112.4000000000001</v>
      </c>
      <c r="W12" s="8">
        <v>3352.04</v>
      </c>
      <c r="X12" s="8">
        <v>806.84</v>
      </c>
      <c r="Y12" s="8">
        <v>3367.98</v>
      </c>
      <c r="Z12" s="3">
        <f t="shared" si="1"/>
        <v>10895.37672079864</v>
      </c>
      <c r="AA12" s="3">
        <f t="shared" si="0"/>
        <v>41050.883279201356</v>
      </c>
    </row>
    <row r="13" spans="1:27" x14ac:dyDescent="0.25">
      <c r="A13" s="1" t="s">
        <v>10</v>
      </c>
      <c r="B13" s="8">
        <v>1314.95</v>
      </c>
      <c r="C13" s="8">
        <v>3264.72</v>
      </c>
      <c r="D13" s="8">
        <v>969.12</v>
      </c>
      <c r="E13" s="8">
        <v>2995.15</v>
      </c>
      <c r="F13" s="24">
        <v>904.59</v>
      </c>
      <c r="G13" s="24">
        <v>3266.8</v>
      </c>
      <c r="H13" s="8">
        <v>906.86</v>
      </c>
      <c r="I13" s="8">
        <v>3129.59</v>
      </c>
      <c r="J13" s="8">
        <v>949.28</v>
      </c>
      <c r="K13" s="8">
        <v>3011.78</v>
      </c>
      <c r="L13" s="8">
        <v>863.71</v>
      </c>
      <c r="M13" s="8">
        <v>3025.64</v>
      </c>
      <c r="N13" s="8">
        <v>911.33</v>
      </c>
      <c r="O13" s="8">
        <v>3196.81</v>
      </c>
      <c r="P13" s="23">
        <v>1065.9168123673667</v>
      </c>
      <c r="Q13" s="23">
        <v>2857.0831876326333</v>
      </c>
      <c r="R13" s="8">
        <v>887.54</v>
      </c>
      <c r="S13" s="8">
        <v>3140.68</v>
      </c>
      <c r="T13" s="8">
        <v>1255.46</v>
      </c>
      <c r="U13" s="8">
        <v>3015.24</v>
      </c>
      <c r="V13" s="8">
        <v>1249.97</v>
      </c>
      <c r="W13" s="8">
        <v>3163.55</v>
      </c>
      <c r="X13" s="8">
        <v>906.63</v>
      </c>
      <c r="Y13" s="8">
        <v>3185.03</v>
      </c>
      <c r="Z13" s="3">
        <f t="shared" si="1"/>
        <v>12185.356812367365</v>
      </c>
      <c r="AA13" s="3">
        <f t="shared" si="0"/>
        <v>37252.073187632639</v>
      </c>
    </row>
    <row r="14" spans="1:27" x14ac:dyDescent="0.25">
      <c r="A14" s="1" t="s">
        <v>11</v>
      </c>
      <c r="B14" s="8">
        <v>2290.89</v>
      </c>
      <c r="C14" s="8">
        <v>7632.58</v>
      </c>
      <c r="D14" s="8">
        <v>1688.39</v>
      </c>
      <c r="E14" s="8">
        <v>7093.45</v>
      </c>
      <c r="F14" s="24">
        <v>1575.97</v>
      </c>
      <c r="G14" s="24">
        <v>7359.32</v>
      </c>
      <c r="H14" s="8">
        <v>1579.93</v>
      </c>
      <c r="I14" s="8">
        <v>7259.24</v>
      </c>
      <c r="J14" s="8">
        <v>1653.83</v>
      </c>
      <c r="K14" s="8">
        <v>7151.78</v>
      </c>
      <c r="L14" s="8">
        <v>1504.76</v>
      </c>
      <c r="M14" s="8">
        <v>7207.33</v>
      </c>
      <c r="N14" s="8">
        <v>1587.71</v>
      </c>
      <c r="O14" s="8">
        <v>7247.33</v>
      </c>
      <c r="P14" s="23">
        <v>1845.6073221837723</v>
      </c>
      <c r="Q14" s="23">
        <v>6750.7926778162264</v>
      </c>
      <c r="R14" s="8">
        <v>1546.26</v>
      </c>
      <c r="S14" s="8">
        <v>7519.88</v>
      </c>
      <c r="T14" s="8">
        <v>2187.25</v>
      </c>
      <c r="U14" s="8">
        <v>7039.3</v>
      </c>
      <c r="V14" s="8">
        <v>2177.6799999999998</v>
      </c>
      <c r="W14" s="8">
        <v>7314.95</v>
      </c>
      <c r="X14" s="8">
        <v>1579.51</v>
      </c>
      <c r="Y14" s="8">
        <v>7300.06</v>
      </c>
      <c r="Z14" s="3">
        <f t="shared" si="1"/>
        <v>21217.787322183769</v>
      </c>
      <c r="AA14" s="3">
        <f t="shared" si="0"/>
        <v>86876.012677816223</v>
      </c>
    </row>
    <row r="15" spans="1:27" x14ac:dyDescent="0.25">
      <c r="A15" s="1" t="s">
        <v>12</v>
      </c>
      <c r="B15" s="8">
        <v>2825.14</v>
      </c>
      <c r="C15" s="8">
        <v>8550.93</v>
      </c>
      <c r="D15" s="8">
        <v>2082.13</v>
      </c>
      <c r="E15" s="8">
        <v>8371.44</v>
      </c>
      <c r="F15" s="24">
        <v>1943.49</v>
      </c>
      <c r="G15" s="24">
        <v>8574.49</v>
      </c>
      <c r="H15" s="8">
        <v>1948.38</v>
      </c>
      <c r="I15" s="8">
        <v>8275.11</v>
      </c>
      <c r="J15" s="8">
        <v>2039.51</v>
      </c>
      <c r="K15" s="8">
        <v>8234.92</v>
      </c>
      <c r="L15" s="8">
        <v>1855.67</v>
      </c>
      <c r="M15" s="8">
        <v>8159.38</v>
      </c>
      <c r="N15" s="8">
        <v>1957.97</v>
      </c>
      <c r="O15" s="8">
        <v>8720.7099999999991</v>
      </c>
      <c r="P15" s="23">
        <v>2373.7709348415874</v>
      </c>
      <c r="Q15" s="23">
        <v>7687.5390651584112</v>
      </c>
      <c r="R15" s="8">
        <v>1906.86</v>
      </c>
      <c r="S15" s="8">
        <v>8139.29</v>
      </c>
      <c r="T15" s="8">
        <v>2697.33</v>
      </c>
      <c r="U15" s="8">
        <v>8305.61</v>
      </c>
      <c r="V15" s="8">
        <v>2685.53</v>
      </c>
      <c r="W15" s="8">
        <v>8449.75</v>
      </c>
      <c r="X15" s="8">
        <v>1947.87</v>
      </c>
      <c r="Y15" s="8">
        <v>8457.3700000000008</v>
      </c>
      <c r="Z15" s="3">
        <f t="shared" si="1"/>
        <v>26263.650934841582</v>
      </c>
      <c r="AA15" s="3">
        <f t="shared" si="0"/>
        <v>99926.539065158402</v>
      </c>
    </row>
    <row r="16" spans="1:27" x14ac:dyDescent="0.25">
      <c r="A16" s="1" t="s">
        <v>13</v>
      </c>
      <c r="B16" s="8">
        <v>3580.51</v>
      </c>
      <c r="C16" s="8">
        <v>8997.2199999999993</v>
      </c>
      <c r="D16" s="8">
        <v>2638.84</v>
      </c>
      <c r="E16" s="8">
        <v>8873.8700000000008</v>
      </c>
      <c r="F16" s="24">
        <v>2463.13</v>
      </c>
      <c r="G16" s="24">
        <v>8943.86</v>
      </c>
      <c r="H16" s="8">
        <v>2469.3200000000002</v>
      </c>
      <c r="I16" s="8">
        <v>8859.31</v>
      </c>
      <c r="J16" s="8">
        <v>2584.8200000000002</v>
      </c>
      <c r="K16" s="8">
        <v>8819.1200000000008</v>
      </c>
      <c r="L16" s="8">
        <v>2351.83</v>
      </c>
      <c r="M16" s="8">
        <v>8746.35</v>
      </c>
      <c r="N16" s="8">
        <v>2481.48</v>
      </c>
      <c r="O16" s="8">
        <v>8859.31</v>
      </c>
      <c r="P16" s="23">
        <v>2967.9237607934124</v>
      </c>
      <c r="Q16" s="23">
        <v>8015.0962392065876</v>
      </c>
      <c r="R16" s="8">
        <v>2416.6999999999998</v>
      </c>
      <c r="S16" s="8">
        <v>8626.4599999999991</v>
      </c>
      <c r="T16" s="8">
        <v>3418.53</v>
      </c>
      <c r="U16" s="8">
        <v>8805.26</v>
      </c>
      <c r="V16" s="8">
        <v>3403.57</v>
      </c>
      <c r="W16" s="8">
        <v>8932.77</v>
      </c>
      <c r="X16" s="8">
        <v>2468.6799999999998</v>
      </c>
      <c r="Y16" s="8">
        <v>8989.6</v>
      </c>
      <c r="Z16" s="3">
        <f t="shared" si="1"/>
        <v>33245.333760793408</v>
      </c>
      <c r="AA16" s="3">
        <f t="shared" si="0"/>
        <v>105468.22623920659</v>
      </c>
    </row>
    <row r="17" spans="1:27" x14ac:dyDescent="0.25">
      <c r="A17" s="1" t="s">
        <v>14</v>
      </c>
      <c r="B17" s="8">
        <v>4032.06</v>
      </c>
      <c r="C17" s="8">
        <v>12002.76</v>
      </c>
      <c r="D17" s="8">
        <v>2971.63</v>
      </c>
      <c r="E17" s="8">
        <v>11695.07</v>
      </c>
      <c r="F17" s="24">
        <v>2773.77</v>
      </c>
      <c r="G17" s="24">
        <v>11932.77</v>
      </c>
      <c r="H17" s="8">
        <v>2780.74</v>
      </c>
      <c r="I17" s="8">
        <v>11768.53</v>
      </c>
      <c r="J17" s="8">
        <v>2910.8</v>
      </c>
      <c r="K17" s="8">
        <v>11628.54</v>
      </c>
      <c r="L17" s="8">
        <v>2648.43</v>
      </c>
      <c r="M17" s="8">
        <v>11584.19</v>
      </c>
      <c r="N17" s="8">
        <v>2794.43</v>
      </c>
      <c r="O17" s="8">
        <v>11834.36</v>
      </c>
      <c r="P17" s="23">
        <v>3311.1274673134812</v>
      </c>
      <c r="Q17" s="23">
        <v>10848.052532686519</v>
      </c>
      <c r="R17" s="8">
        <v>2721.48</v>
      </c>
      <c r="S17" s="8">
        <v>12836.44</v>
      </c>
      <c r="T17" s="8">
        <v>3849.65</v>
      </c>
      <c r="U17" s="8">
        <v>11618.84</v>
      </c>
      <c r="V17" s="8">
        <v>3832.81</v>
      </c>
      <c r="W17" s="8">
        <v>11866.93</v>
      </c>
      <c r="X17" s="8">
        <v>2780.01</v>
      </c>
      <c r="Y17" s="8">
        <v>11887.72</v>
      </c>
      <c r="Z17" s="3">
        <f t="shared" si="1"/>
        <v>37406.937467313488</v>
      </c>
      <c r="AA17" s="3">
        <f t="shared" si="0"/>
        <v>141504.20253268653</v>
      </c>
    </row>
    <row r="18" spans="1:27" x14ac:dyDescent="0.25">
      <c r="A18" s="1" t="s">
        <v>15</v>
      </c>
      <c r="B18" s="8">
        <v>2679.19</v>
      </c>
      <c r="C18" s="8">
        <v>9370.73</v>
      </c>
      <c r="D18" s="8">
        <v>1974.56</v>
      </c>
      <c r="E18" s="8">
        <v>9315.2900000000009</v>
      </c>
      <c r="F18" s="24">
        <v>1843.09</v>
      </c>
      <c r="G18" s="24">
        <v>9379.69</v>
      </c>
      <c r="H18" s="8">
        <v>1847.72</v>
      </c>
      <c r="I18" s="8">
        <v>9396.2800000000007</v>
      </c>
      <c r="J18" s="8">
        <v>1934.14</v>
      </c>
      <c r="K18" s="8">
        <v>9363.82</v>
      </c>
      <c r="L18" s="8">
        <v>1759.81</v>
      </c>
      <c r="M18" s="8">
        <v>9234.25</v>
      </c>
      <c r="N18" s="8">
        <v>1856.81</v>
      </c>
      <c r="O18" s="8">
        <v>9494.09</v>
      </c>
      <c r="P18" s="23">
        <v>2306.6734307144761</v>
      </c>
      <c r="Q18" s="23">
        <v>8698.5465692855232</v>
      </c>
      <c r="R18" s="8">
        <v>1808.35</v>
      </c>
      <c r="S18" s="8">
        <v>9939.6</v>
      </c>
      <c r="T18" s="8">
        <v>2557.98</v>
      </c>
      <c r="U18" s="8">
        <v>9371.44</v>
      </c>
      <c r="V18" s="8">
        <v>2546.79</v>
      </c>
      <c r="W18" s="8">
        <v>9456.68</v>
      </c>
      <c r="X18" s="8">
        <v>1847.24</v>
      </c>
      <c r="Y18" s="8">
        <v>9481.6299999999992</v>
      </c>
      <c r="Z18" s="3">
        <f t="shared" si="1"/>
        <v>24962.353430714476</v>
      </c>
      <c r="AA18" s="3">
        <f t="shared" si="0"/>
        <v>112502.04656928554</v>
      </c>
    </row>
    <row r="19" spans="1:27" x14ac:dyDescent="0.25">
      <c r="A19" s="1" t="s">
        <v>16</v>
      </c>
      <c r="B19" s="8">
        <v>22078.11</v>
      </c>
      <c r="C19" s="8">
        <v>81692.23</v>
      </c>
      <c r="D19" s="8">
        <v>16271.59</v>
      </c>
      <c r="E19" s="8">
        <v>80666.59</v>
      </c>
      <c r="F19" s="24">
        <v>15188.13</v>
      </c>
      <c r="G19" s="24">
        <v>83362.36</v>
      </c>
      <c r="H19" s="8">
        <v>15226.3</v>
      </c>
      <c r="I19" s="8">
        <v>82620.149999999994</v>
      </c>
      <c r="J19" s="8">
        <v>15938.51</v>
      </c>
      <c r="K19" s="8">
        <v>74523.14</v>
      </c>
      <c r="L19" s="8">
        <v>14501.85</v>
      </c>
      <c r="M19" s="8">
        <v>85965.26</v>
      </c>
      <c r="N19" s="8">
        <v>15301.26</v>
      </c>
      <c r="O19" s="8">
        <v>89712.320000000007</v>
      </c>
      <c r="P19" s="23">
        <v>17813.646657126199</v>
      </c>
      <c r="Q19" s="23">
        <v>78245.913342873784</v>
      </c>
      <c r="R19" s="8">
        <v>14901.85</v>
      </c>
      <c r="S19" s="8">
        <v>72062.3</v>
      </c>
      <c r="T19" s="8">
        <v>21079.31</v>
      </c>
      <c r="U19" s="8">
        <v>80254.25</v>
      </c>
      <c r="V19" s="8">
        <v>20987.08</v>
      </c>
      <c r="W19" s="8">
        <v>83780.240000000005</v>
      </c>
      <c r="X19" s="8">
        <v>15222.32</v>
      </c>
      <c r="Y19" s="8">
        <v>82805.88</v>
      </c>
      <c r="Z19" s="3">
        <f t="shared" si="1"/>
        <v>204509.9566571262</v>
      </c>
      <c r="AA19" s="3">
        <f t="shared" si="0"/>
        <v>975690.63334287389</v>
      </c>
    </row>
    <row r="20" spans="1:27" x14ac:dyDescent="0.25">
      <c r="A20" s="1" t="s">
        <v>17</v>
      </c>
      <c r="B20" s="8">
        <v>10259.73</v>
      </c>
      <c r="C20" s="8">
        <v>34997.769999999997</v>
      </c>
      <c r="D20" s="8">
        <v>7561.43</v>
      </c>
      <c r="E20" s="8">
        <v>34791.269999999997</v>
      </c>
      <c r="F20" s="24">
        <v>7057.94</v>
      </c>
      <c r="G20" s="24">
        <v>35118.1</v>
      </c>
      <c r="H20" s="8">
        <v>7075.68</v>
      </c>
      <c r="I20" s="8">
        <v>34698.54</v>
      </c>
      <c r="J20" s="8">
        <v>7406.64</v>
      </c>
      <c r="K20" s="8">
        <v>34561.32</v>
      </c>
      <c r="L20" s="8">
        <v>6739.03</v>
      </c>
      <c r="M20" s="8">
        <v>33689.64</v>
      </c>
      <c r="N20" s="8">
        <v>7110.52</v>
      </c>
      <c r="O20" s="8">
        <v>35932.67</v>
      </c>
      <c r="P20" s="23">
        <v>8510.1017129548254</v>
      </c>
      <c r="Q20" s="23">
        <v>32498.948287045176</v>
      </c>
      <c r="R20" s="8">
        <v>6924.91</v>
      </c>
      <c r="S20" s="8">
        <v>34759.56</v>
      </c>
      <c r="T20" s="8">
        <v>9795.58</v>
      </c>
      <c r="U20" s="8">
        <v>34779.99</v>
      </c>
      <c r="V20" s="8">
        <v>9752.7199999999993</v>
      </c>
      <c r="W20" s="8">
        <v>35387.5</v>
      </c>
      <c r="X20" s="8">
        <v>7073.83</v>
      </c>
      <c r="Y20" s="8">
        <v>35221.03</v>
      </c>
      <c r="Z20" s="3">
        <f t="shared" si="1"/>
        <v>95268.111712954837</v>
      </c>
      <c r="AA20" s="3">
        <f t="shared" si="0"/>
        <v>416436.33828704513</v>
      </c>
    </row>
    <row r="21" spans="1:27" x14ac:dyDescent="0.25">
      <c r="A21" s="1" t="s">
        <v>18</v>
      </c>
      <c r="B21" s="8">
        <v>1111.49</v>
      </c>
      <c r="C21" s="8">
        <v>3974.36</v>
      </c>
      <c r="D21" s="8">
        <v>819.17</v>
      </c>
      <c r="E21" s="8">
        <v>3964.65</v>
      </c>
      <c r="F21" s="24">
        <v>764.62</v>
      </c>
      <c r="G21" s="24">
        <v>3977.13</v>
      </c>
      <c r="H21" s="8">
        <v>766.55</v>
      </c>
      <c r="I21" s="8">
        <v>3961.19</v>
      </c>
      <c r="J21" s="8">
        <v>802.4</v>
      </c>
      <c r="K21" s="8">
        <v>3968.12</v>
      </c>
      <c r="L21" s="8">
        <v>730.07</v>
      </c>
      <c r="M21" s="8">
        <v>3923.77</v>
      </c>
      <c r="N21" s="8">
        <v>770.32</v>
      </c>
      <c r="O21" s="8">
        <v>4022.87</v>
      </c>
      <c r="P21" s="23">
        <v>953.43852948752271</v>
      </c>
      <c r="Q21" s="23">
        <v>3681.5114705124774</v>
      </c>
      <c r="R21" s="8">
        <v>750.21</v>
      </c>
      <c r="S21" s="8">
        <v>4070.68</v>
      </c>
      <c r="T21" s="8">
        <v>1061.21</v>
      </c>
      <c r="U21" s="8">
        <v>3962.57</v>
      </c>
      <c r="V21" s="8">
        <v>1056.56</v>
      </c>
      <c r="W21" s="8">
        <v>3993.76</v>
      </c>
      <c r="X21" s="8">
        <v>766.35</v>
      </c>
      <c r="Y21" s="8">
        <v>4016.63</v>
      </c>
      <c r="Z21" s="3">
        <f t="shared" si="1"/>
        <v>10352.388529487522</v>
      </c>
      <c r="AA21" s="3">
        <f t="shared" si="0"/>
        <v>47517.241470512476</v>
      </c>
    </row>
    <row r="22" spans="1:27" x14ac:dyDescent="0.25">
      <c r="A22" s="1" t="s">
        <v>19</v>
      </c>
      <c r="B22" s="8">
        <v>3091.31</v>
      </c>
      <c r="C22" s="8">
        <v>11756.01</v>
      </c>
      <c r="D22" s="8">
        <v>2278.3000000000002</v>
      </c>
      <c r="E22" s="8">
        <v>11759.48</v>
      </c>
      <c r="F22" s="24">
        <v>2126.59</v>
      </c>
      <c r="G22" s="24">
        <v>11782.97</v>
      </c>
      <c r="H22" s="8">
        <v>2131.94</v>
      </c>
      <c r="I22" s="8">
        <v>11753.77</v>
      </c>
      <c r="J22" s="8">
        <v>2231.66</v>
      </c>
      <c r="K22" s="8">
        <v>11776.16</v>
      </c>
      <c r="L22" s="8">
        <v>2030.5</v>
      </c>
      <c r="M22" s="8">
        <v>11772.03</v>
      </c>
      <c r="N22" s="8">
        <v>2142.44</v>
      </c>
      <c r="O22" s="8">
        <v>11812.86</v>
      </c>
      <c r="P22" s="23">
        <v>2668.979838637385</v>
      </c>
      <c r="Q22" s="23">
        <v>10962.460161362616</v>
      </c>
      <c r="R22" s="8">
        <v>2086.5100000000002</v>
      </c>
      <c r="S22" s="8">
        <v>11773.87</v>
      </c>
      <c r="T22" s="8">
        <v>2951.46</v>
      </c>
      <c r="U22" s="8">
        <v>11860.6</v>
      </c>
      <c r="V22" s="8">
        <v>2938.55</v>
      </c>
      <c r="W22" s="8">
        <v>11884.08</v>
      </c>
      <c r="X22" s="8">
        <v>2131.38</v>
      </c>
      <c r="Y22" s="8">
        <v>11953.56</v>
      </c>
      <c r="Z22" s="3">
        <f t="shared" si="1"/>
        <v>28809.619838637387</v>
      </c>
      <c r="AA22" s="3">
        <f t="shared" si="0"/>
        <v>140847.85016136261</v>
      </c>
    </row>
    <row r="23" spans="1:27" x14ac:dyDescent="0.25">
      <c r="A23" s="1" t="s">
        <v>20</v>
      </c>
      <c r="B23" s="8">
        <v>1971.6</v>
      </c>
      <c r="C23" s="8">
        <v>4735.93</v>
      </c>
      <c r="D23" s="8">
        <v>1453.07</v>
      </c>
      <c r="E23" s="8">
        <v>4724.8500000000004</v>
      </c>
      <c r="F23" s="24">
        <v>1356.32</v>
      </c>
      <c r="G23" s="24">
        <v>4705.3900000000003</v>
      </c>
      <c r="H23" s="8">
        <v>1359.73</v>
      </c>
      <c r="I23" s="8">
        <v>4720.57</v>
      </c>
      <c r="J23" s="8">
        <v>1423.33</v>
      </c>
      <c r="K23" s="8">
        <v>4762.3</v>
      </c>
      <c r="L23" s="8">
        <v>1295.03</v>
      </c>
      <c r="M23" s="8">
        <v>4763</v>
      </c>
      <c r="N23" s="8">
        <v>1366.42</v>
      </c>
      <c r="O23" s="8">
        <v>4803.18</v>
      </c>
      <c r="P23" s="23">
        <v>1638.0044008826744</v>
      </c>
      <c r="Q23" s="23">
        <v>4357.2155991173258</v>
      </c>
      <c r="R23" s="8">
        <v>1330.75</v>
      </c>
      <c r="S23" s="8">
        <v>4838.4799999999996</v>
      </c>
      <c r="T23" s="8">
        <v>1882.41</v>
      </c>
      <c r="U23" s="8">
        <v>4823.97</v>
      </c>
      <c r="V23" s="8">
        <v>1874.17</v>
      </c>
      <c r="W23" s="8">
        <v>4796.95</v>
      </c>
      <c r="X23" s="8">
        <v>1359.37</v>
      </c>
      <c r="Y23" s="8">
        <v>4843.38</v>
      </c>
      <c r="Z23" s="3">
        <f t="shared" si="1"/>
        <v>18310.204400882674</v>
      </c>
      <c r="AA23" s="3">
        <f t="shared" si="0"/>
        <v>56875.215599117328</v>
      </c>
    </row>
    <row r="24" spans="1:27" x14ac:dyDescent="0.25">
      <c r="A24" s="1" t="s">
        <v>21</v>
      </c>
      <c r="B24" s="8">
        <v>2999.3</v>
      </c>
      <c r="C24" s="8">
        <v>9512.1200000000008</v>
      </c>
      <c r="D24" s="8">
        <v>2210.4899999999998</v>
      </c>
      <c r="E24" s="8">
        <v>9536.3700000000008</v>
      </c>
      <c r="F24" s="24">
        <v>2063.3000000000002</v>
      </c>
      <c r="G24" s="24">
        <v>9577.26</v>
      </c>
      <c r="H24" s="8">
        <v>2068.48</v>
      </c>
      <c r="I24" s="8">
        <v>9329.17</v>
      </c>
      <c r="J24" s="8">
        <v>2165.2399999999998</v>
      </c>
      <c r="K24" s="8">
        <v>9191.9500000000007</v>
      </c>
      <c r="L24" s="8">
        <v>1970.07</v>
      </c>
      <c r="M24" s="8">
        <v>9180.86</v>
      </c>
      <c r="N24" s="8">
        <v>2078.67</v>
      </c>
      <c r="O24" s="8">
        <v>9390.84</v>
      </c>
      <c r="P24" s="23">
        <v>2428.0865471313068</v>
      </c>
      <c r="Q24" s="23">
        <v>8635.8534528686941</v>
      </c>
      <c r="R24" s="8">
        <v>2024.41</v>
      </c>
      <c r="S24" s="8">
        <v>8672.2000000000007</v>
      </c>
      <c r="T24" s="8">
        <v>2863.61</v>
      </c>
      <c r="U24" s="8">
        <v>9170.4699999999993</v>
      </c>
      <c r="V24" s="8">
        <v>2851.08</v>
      </c>
      <c r="W24" s="8">
        <v>9307.68</v>
      </c>
      <c r="X24" s="8">
        <v>2067.94</v>
      </c>
      <c r="Y24" s="8">
        <v>9407.48</v>
      </c>
      <c r="Z24" s="3">
        <f t="shared" si="1"/>
        <v>27790.676547131308</v>
      </c>
      <c r="AA24" s="3">
        <f t="shared" si="0"/>
        <v>110912.25345286868</v>
      </c>
    </row>
    <row r="25" spans="1:27" x14ac:dyDescent="0.25">
      <c r="A25" s="1" t="s">
        <v>22</v>
      </c>
      <c r="B25" s="8">
        <v>6014.62</v>
      </c>
      <c r="C25" s="8">
        <v>19996.349999999999</v>
      </c>
      <c r="D25" s="8">
        <v>4432.78</v>
      </c>
      <c r="E25" s="8">
        <v>19679.68</v>
      </c>
      <c r="F25" s="24">
        <v>4137.62</v>
      </c>
      <c r="G25" s="24">
        <v>20059.79</v>
      </c>
      <c r="H25" s="8">
        <v>4148.0200000000004</v>
      </c>
      <c r="I25" s="8">
        <v>19821.68</v>
      </c>
      <c r="J25" s="8">
        <v>4342.04</v>
      </c>
      <c r="K25" s="8">
        <v>19627.87</v>
      </c>
      <c r="L25" s="8">
        <v>3950.66</v>
      </c>
      <c r="M25" s="8">
        <v>18570.509999999998</v>
      </c>
      <c r="N25" s="8">
        <v>4168.4399999999996</v>
      </c>
      <c r="O25" s="8">
        <v>20971.48</v>
      </c>
      <c r="P25" s="23">
        <v>4914.8203817132171</v>
      </c>
      <c r="Q25" s="23">
        <v>18437.499618286784</v>
      </c>
      <c r="R25" s="8">
        <v>4059.63</v>
      </c>
      <c r="S25" s="8">
        <v>17511.29</v>
      </c>
      <c r="T25" s="8">
        <v>5742.52</v>
      </c>
      <c r="U25" s="8">
        <v>19450.04</v>
      </c>
      <c r="V25" s="8">
        <v>5717.4</v>
      </c>
      <c r="W25" s="8">
        <v>19887.689999999999</v>
      </c>
      <c r="X25" s="8">
        <v>4146.93</v>
      </c>
      <c r="Y25" s="8">
        <v>19750.5</v>
      </c>
      <c r="Z25" s="3">
        <f t="shared" si="1"/>
        <v>55775.48038171322</v>
      </c>
      <c r="AA25" s="3">
        <f t="shared" si="0"/>
        <v>233764.3796182868</v>
      </c>
    </row>
    <row r="26" spans="1:27" x14ac:dyDescent="0.25">
      <c r="A26" s="1" t="s">
        <v>23</v>
      </c>
      <c r="B26" s="8">
        <v>25617.82</v>
      </c>
      <c r="C26" s="8">
        <v>89508.6</v>
      </c>
      <c r="D26" s="8">
        <v>18880.36</v>
      </c>
      <c r="E26" s="8">
        <v>88479.75</v>
      </c>
      <c r="F26" s="24">
        <v>17623.189999999999</v>
      </c>
      <c r="G26" s="24">
        <v>90069.33</v>
      </c>
      <c r="H26" s="8">
        <v>17667.48</v>
      </c>
      <c r="I26" s="8">
        <v>88447.13</v>
      </c>
      <c r="J26" s="8">
        <v>18493.88</v>
      </c>
      <c r="K26" s="8">
        <v>88202.52</v>
      </c>
      <c r="L26" s="8">
        <v>16826.88</v>
      </c>
      <c r="M26" s="8">
        <v>80493.52</v>
      </c>
      <c r="N26" s="8">
        <v>17754.46</v>
      </c>
      <c r="O26" s="8">
        <v>97357.43</v>
      </c>
      <c r="P26" s="23">
        <v>20839.549171427538</v>
      </c>
      <c r="Q26" s="23">
        <v>83989.710828572453</v>
      </c>
      <c r="R26" s="8">
        <v>17291.02</v>
      </c>
      <c r="S26" s="8">
        <v>87578.57</v>
      </c>
      <c r="T26" s="8">
        <v>24458.880000000001</v>
      </c>
      <c r="U26" s="8">
        <v>88341.37</v>
      </c>
      <c r="V26" s="8">
        <v>24351.87</v>
      </c>
      <c r="W26" s="8">
        <v>91160.14</v>
      </c>
      <c r="X26" s="8">
        <v>17662.86</v>
      </c>
      <c r="Y26" s="8">
        <v>90695.679999999993</v>
      </c>
      <c r="Z26" s="3">
        <f t="shared" si="1"/>
        <v>237468.24917142751</v>
      </c>
      <c r="AA26" s="3">
        <f t="shared" si="0"/>
        <v>1064323.7508285725</v>
      </c>
    </row>
    <row r="27" spans="1:27" x14ac:dyDescent="0.25">
      <c r="A27" s="1" t="s">
        <v>24</v>
      </c>
      <c r="B27" s="8">
        <v>33583.65</v>
      </c>
      <c r="C27" s="8">
        <v>116779.51</v>
      </c>
      <c r="D27" s="8">
        <v>24751.18</v>
      </c>
      <c r="E27" s="8">
        <v>114515.48</v>
      </c>
      <c r="F27" s="24">
        <v>23103.09</v>
      </c>
      <c r="G27" s="24">
        <v>116975.63</v>
      </c>
      <c r="H27" s="8">
        <v>23161.15</v>
      </c>
      <c r="I27" s="8">
        <v>115129.48</v>
      </c>
      <c r="J27" s="8">
        <v>24244.52</v>
      </c>
      <c r="K27" s="8">
        <v>114633.29</v>
      </c>
      <c r="L27" s="8">
        <v>22059.18</v>
      </c>
      <c r="M27" s="8">
        <v>110727.54</v>
      </c>
      <c r="N27" s="8">
        <v>23275.19</v>
      </c>
      <c r="O27" s="8">
        <v>119437.16</v>
      </c>
      <c r="P27" s="23">
        <v>27981.700591393081</v>
      </c>
      <c r="Q27" s="23">
        <v>108266.93940860694</v>
      </c>
      <c r="R27" s="8">
        <v>22667.63</v>
      </c>
      <c r="S27" s="8">
        <v>116599.33</v>
      </c>
      <c r="T27" s="8">
        <v>32064.33</v>
      </c>
      <c r="U27" s="8">
        <v>113777.43</v>
      </c>
      <c r="V27" s="8">
        <v>31924.05</v>
      </c>
      <c r="W27" s="8">
        <v>117440.63</v>
      </c>
      <c r="X27" s="8">
        <v>23155.1</v>
      </c>
      <c r="Y27" s="8">
        <v>117044.93</v>
      </c>
      <c r="Z27" s="3">
        <f t="shared" si="1"/>
        <v>311970.77059139305</v>
      </c>
      <c r="AA27" s="3">
        <f t="shared" si="0"/>
        <v>1381327.3494086068</v>
      </c>
    </row>
    <row r="28" spans="1:27" x14ac:dyDescent="0.25">
      <c r="A28" s="1" t="s">
        <v>25</v>
      </c>
      <c r="B28" s="8">
        <v>2628.53</v>
      </c>
      <c r="C28" s="8">
        <v>6958.41</v>
      </c>
      <c r="D28" s="8">
        <v>1937.23</v>
      </c>
      <c r="E28" s="8">
        <v>6535.68</v>
      </c>
      <c r="F28" s="24">
        <v>1808.24</v>
      </c>
      <c r="G28" s="24">
        <v>6889.11</v>
      </c>
      <c r="H28" s="8">
        <v>1812.78</v>
      </c>
      <c r="I28" s="8">
        <v>6734.57</v>
      </c>
      <c r="J28" s="8">
        <v>1897.57</v>
      </c>
      <c r="K28" s="8">
        <v>6515.59</v>
      </c>
      <c r="L28" s="8">
        <v>1726.53</v>
      </c>
      <c r="M28" s="8">
        <v>6587.66</v>
      </c>
      <c r="N28" s="8">
        <v>1821.71</v>
      </c>
      <c r="O28" s="8">
        <v>6753.98</v>
      </c>
      <c r="P28" s="23">
        <v>2170.7485110769567</v>
      </c>
      <c r="Q28" s="23">
        <v>6104.1114889230439</v>
      </c>
      <c r="R28" s="8">
        <v>1774.15</v>
      </c>
      <c r="S28" s="8">
        <v>6888.42</v>
      </c>
      <c r="T28" s="8">
        <v>2509.62</v>
      </c>
      <c r="U28" s="8">
        <v>6564.79</v>
      </c>
      <c r="V28" s="8">
        <v>2498.64</v>
      </c>
      <c r="W28" s="8">
        <v>6774.08</v>
      </c>
      <c r="X28" s="8">
        <v>1812.31</v>
      </c>
      <c r="Y28" s="8">
        <v>6791.4</v>
      </c>
      <c r="Z28" s="3">
        <f t="shared" si="1"/>
        <v>24398.058511076957</v>
      </c>
      <c r="AA28" s="3">
        <f t="shared" si="0"/>
        <v>80097.80148892304</v>
      </c>
    </row>
    <row r="29" spans="1:27" x14ac:dyDescent="0.25">
      <c r="A29" s="1" t="s">
        <v>26</v>
      </c>
      <c r="B29" s="8">
        <v>1283.5999999999999</v>
      </c>
      <c r="C29" s="8">
        <v>4376.3</v>
      </c>
      <c r="D29" s="8">
        <v>946.01</v>
      </c>
      <c r="E29" s="8">
        <v>4339.57</v>
      </c>
      <c r="F29" s="24">
        <v>883.02</v>
      </c>
      <c r="G29" s="24">
        <v>4304.22</v>
      </c>
      <c r="H29" s="8">
        <v>885.24</v>
      </c>
      <c r="I29" s="8">
        <v>4352.7299999999996</v>
      </c>
      <c r="J29" s="8">
        <v>926.65</v>
      </c>
      <c r="K29" s="8">
        <v>4329.17</v>
      </c>
      <c r="L29" s="8">
        <v>843.12</v>
      </c>
      <c r="M29" s="8">
        <v>4234.2299999999996</v>
      </c>
      <c r="N29" s="8">
        <v>889.6</v>
      </c>
      <c r="O29" s="8">
        <v>4319.47</v>
      </c>
      <c r="P29" s="23">
        <v>1148.9381723728488</v>
      </c>
      <c r="Q29" s="23">
        <v>3915.011827627151</v>
      </c>
      <c r="R29" s="8">
        <v>866.38</v>
      </c>
      <c r="S29" s="8">
        <v>4295.91</v>
      </c>
      <c r="T29" s="8">
        <v>1225.53</v>
      </c>
      <c r="U29" s="8">
        <v>4274.42</v>
      </c>
      <c r="V29" s="8">
        <v>1220.1600000000001</v>
      </c>
      <c r="W29" s="8">
        <v>4320.8599999999997</v>
      </c>
      <c r="X29" s="8">
        <v>885.01</v>
      </c>
      <c r="Y29" s="8">
        <v>4397.78</v>
      </c>
      <c r="Z29" s="3">
        <f t="shared" si="1"/>
        <v>12003.258172372849</v>
      </c>
      <c r="AA29" s="3">
        <f t="shared" si="0"/>
        <v>51459.671827627142</v>
      </c>
    </row>
    <row r="30" spans="1:27" x14ac:dyDescent="0.25">
      <c r="A30" s="1" t="s">
        <v>27</v>
      </c>
      <c r="B30">
        <v>192.51</v>
      </c>
      <c r="C30">
        <v>352.74</v>
      </c>
      <c r="D30">
        <v>141.88</v>
      </c>
      <c r="E30">
        <v>356.9</v>
      </c>
      <c r="F30" s="11">
        <v>132.43</v>
      </c>
      <c r="G30" s="11">
        <v>361.05</v>
      </c>
      <c r="H30">
        <v>132.76</v>
      </c>
      <c r="I30">
        <v>356.2</v>
      </c>
      <c r="J30">
        <v>138.97</v>
      </c>
      <c r="K30">
        <v>356.2</v>
      </c>
      <c r="L30">
        <v>126.45</v>
      </c>
      <c r="M30">
        <v>354.82</v>
      </c>
      <c r="N30">
        <v>133.41999999999999</v>
      </c>
      <c r="O30">
        <v>362.44</v>
      </c>
      <c r="P30" s="23">
        <v>159.23577767806555</v>
      </c>
      <c r="Q30" s="23">
        <v>312.25422232193449</v>
      </c>
      <c r="R30">
        <v>129.93</v>
      </c>
      <c r="S30">
        <v>426.89</v>
      </c>
      <c r="T30">
        <v>183.8</v>
      </c>
      <c r="U30">
        <v>367.98</v>
      </c>
      <c r="V30">
        <v>182.99</v>
      </c>
      <c r="W30">
        <v>363.13</v>
      </c>
      <c r="X30">
        <v>132.72999999999999</v>
      </c>
      <c r="Y30">
        <v>364.52</v>
      </c>
      <c r="Z30" s="3">
        <f t="shared" si="1"/>
        <v>1787.1057776780656</v>
      </c>
      <c r="AA30" s="3">
        <f t="shared" si="0"/>
        <v>4335.1242223219342</v>
      </c>
    </row>
    <row r="31" spans="1:27" x14ac:dyDescent="0.25">
      <c r="A31" s="1" t="s">
        <v>28</v>
      </c>
      <c r="B31" s="8">
        <v>3203.99</v>
      </c>
      <c r="C31" s="8">
        <v>9883.57</v>
      </c>
      <c r="D31" s="8">
        <v>2361.34</v>
      </c>
      <c r="E31" s="8">
        <v>9719.33</v>
      </c>
      <c r="F31" s="24">
        <v>2204.11</v>
      </c>
      <c r="G31" s="24">
        <v>9864.86</v>
      </c>
      <c r="H31" s="8">
        <v>2209.65</v>
      </c>
      <c r="I31" s="8">
        <v>9749.82</v>
      </c>
      <c r="J31" s="8">
        <v>2313.0100000000002</v>
      </c>
      <c r="K31" s="8">
        <v>9647.9500000000007</v>
      </c>
      <c r="L31" s="8">
        <v>2104.52</v>
      </c>
      <c r="M31" s="8">
        <v>9683.2900000000009</v>
      </c>
      <c r="N31" s="8">
        <v>2220.5300000000002</v>
      </c>
      <c r="O31" s="8">
        <v>9662.5</v>
      </c>
      <c r="P31" s="23">
        <v>2609.1588467268134</v>
      </c>
      <c r="Q31" s="23">
        <v>8996.511153273188</v>
      </c>
      <c r="R31" s="8">
        <v>2162.5700000000002</v>
      </c>
      <c r="S31" s="8">
        <v>10653.49</v>
      </c>
      <c r="T31" s="8">
        <v>3059.04</v>
      </c>
      <c r="U31" s="8">
        <v>9541.92</v>
      </c>
      <c r="V31" s="8">
        <v>3045.66</v>
      </c>
      <c r="W31" s="8">
        <v>9684.68</v>
      </c>
      <c r="X31" s="8">
        <v>2209.0700000000002</v>
      </c>
      <c r="Y31" s="8">
        <v>9630.6200000000008</v>
      </c>
      <c r="Z31" s="3">
        <f t="shared" si="1"/>
        <v>29702.648846726814</v>
      </c>
      <c r="AA31" s="3">
        <f t="shared" si="0"/>
        <v>116718.5411532732</v>
      </c>
    </row>
    <row r="32" spans="1:27" x14ac:dyDescent="0.25">
      <c r="A32" s="1" t="s">
        <v>29</v>
      </c>
      <c r="B32" s="8">
        <v>19122.900000000001</v>
      </c>
      <c r="C32" s="8">
        <v>69446.2</v>
      </c>
      <c r="D32" s="8">
        <v>14093.6</v>
      </c>
      <c r="E32" s="8">
        <v>68702.75</v>
      </c>
      <c r="F32" s="24">
        <v>13155.16</v>
      </c>
      <c r="G32" s="24">
        <v>69808.77</v>
      </c>
      <c r="H32" s="8">
        <v>13188.22</v>
      </c>
      <c r="I32" s="8">
        <v>69208.350000000006</v>
      </c>
      <c r="J32" s="8">
        <v>13805.1</v>
      </c>
      <c r="K32" s="8">
        <v>69044.399999999994</v>
      </c>
      <c r="L32" s="8">
        <v>12560.74</v>
      </c>
      <c r="M32" s="8">
        <v>65653.5</v>
      </c>
      <c r="N32" s="8">
        <v>13253.15</v>
      </c>
      <c r="O32" s="8">
        <v>73097.960000000006</v>
      </c>
      <c r="P32" s="23">
        <v>15885.003802356479</v>
      </c>
      <c r="Q32" s="23">
        <v>65319.446197643505</v>
      </c>
      <c r="R32" s="8">
        <v>12907.2</v>
      </c>
      <c r="S32" s="8">
        <v>77052.600000000006</v>
      </c>
      <c r="T32" s="8">
        <v>18257.79</v>
      </c>
      <c r="U32" s="8">
        <v>68705.320000000007</v>
      </c>
      <c r="V32" s="8">
        <v>18177.91</v>
      </c>
      <c r="W32" s="8">
        <v>70020.789999999994</v>
      </c>
      <c r="X32" s="8">
        <v>13184.77</v>
      </c>
      <c r="Y32" s="8">
        <v>69725.5</v>
      </c>
      <c r="Z32" s="3">
        <f t="shared" si="1"/>
        <v>177591.54380235649</v>
      </c>
      <c r="AA32" s="3">
        <f t="shared" si="0"/>
        <v>835785.58619764354</v>
      </c>
    </row>
    <row r="33" spans="1:27" x14ac:dyDescent="0.25">
      <c r="A33" s="1" t="s">
        <v>30</v>
      </c>
      <c r="B33" s="8">
        <v>2336.08</v>
      </c>
      <c r="C33" s="8">
        <v>7550.86</v>
      </c>
      <c r="D33" s="8">
        <v>1721.69</v>
      </c>
      <c r="E33" s="8">
        <v>7526.61</v>
      </c>
      <c r="F33" s="24">
        <v>1607.05</v>
      </c>
      <c r="G33" s="24">
        <v>7534.09</v>
      </c>
      <c r="H33" s="8">
        <v>1611.09</v>
      </c>
      <c r="I33" s="8">
        <v>7534.61</v>
      </c>
      <c r="J33" s="8">
        <v>1686.45</v>
      </c>
      <c r="K33" s="8">
        <v>7512.13</v>
      </c>
      <c r="L33" s="8">
        <v>1534.43</v>
      </c>
      <c r="M33" s="8">
        <v>7454.68</v>
      </c>
      <c r="N33" s="8">
        <v>1619.02</v>
      </c>
      <c r="O33" s="8">
        <v>7591.78</v>
      </c>
      <c r="P33" s="23">
        <v>1954.6598277937483</v>
      </c>
      <c r="Q33" s="23">
        <v>6956.7101722062525</v>
      </c>
      <c r="R33" s="8">
        <v>1576.76</v>
      </c>
      <c r="S33" s="8">
        <v>8544.32</v>
      </c>
      <c r="T33" s="8">
        <v>2230.39</v>
      </c>
      <c r="U33" s="8">
        <v>7498.76</v>
      </c>
      <c r="V33" s="8">
        <v>2220.63</v>
      </c>
      <c r="W33" s="8">
        <v>7535.32</v>
      </c>
      <c r="X33" s="8">
        <v>1610.67</v>
      </c>
      <c r="Y33" s="8">
        <v>7493.41</v>
      </c>
      <c r="Z33" s="3">
        <f t="shared" si="1"/>
        <v>21708.919827793754</v>
      </c>
      <c r="AA33" s="3">
        <f t="shared" si="0"/>
        <v>90733.280172206229</v>
      </c>
    </row>
    <row r="34" spans="1:27" x14ac:dyDescent="0.25">
      <c r="A34" s="1" t="s">
        <v>31</v>
      </c>
      <c r="B34" s="8">
        <v>1057.82</v>
      </c>
      <c r="C34" s="8">
        <v>3988.22</v>
      </c>
      <c r="D34" s="8">
        <v>779.61</v>
      </c>
      <c r="E34" s="8">
        <v>3918.92</v>
      </c>
      <c r="F34" s="24">
        <v>727.7</v>
      </c>
      <c r="G34" s="24">
        <v>3961.19</v>
      </c>
      <c r="H34" s="8">
        <v>729.53</v>
      </c>
      <c r="I34" s="8">
        <v>3879.41</v>
      </c>
      <c r="J34" s="8">
        <v>763.66</v>
      </c>
      <c r="K34" s="8">
        <v>3813.58</v>
      </c>
      <c r="L34" s="8">
        <v>694.82</v>
      </c>
      <c r="M34" s="8">
        <v>3683.3</v>
      </c>
      <c r="N34" s="8">
        <v>733.12</v>
      </c>
      <c r="O34" s="8">
        <v>4056.13</v>
      </c>
      <c r="P34" s="23">
        <v>950.25917657083221</v>
      </c>
      <c r="Q34" s="23">
        <v>3574.8208234291678</v>
      </c>
      <c r="R34" s="8">
        <v>713.99</v>
      </c>
      <c r="S34" s="8">
        <v>4594.59</v>
      </c>
      <c r="T34" s="8">
        <v>1009.96</v>
      </c>
      <c r="U34" s="8">
        <v>3866.25</v>
      </c>
      <c r="V34" s="8">
        <v>1005.55</v>
      </c>
      <c r="W34" s="8">
        <v>3939.01</v>
      </c>
      <c r="X34" s="8">
        <v>729.34</v>
      </c>
      <c r="Y34" s="8">
        <v>3937.63</v>
      </c>
      <c r="Z34" s="3">
        <f t="shared" si="1"/>
        <v>9895.3591765708316</v>
      </c>
      <c r="AA34" s="3">
        <f t="shared" si="0"/>
        <v>47213.050823429163</v>
      </c>
    </row>
    <row r="35" spans="1:27" x14ac:dyDescent="0.25">
      <c r="A35" s="1" t="s">
        <v>32</v>
      </c>
      <c r="B35" s="8">
        <v>1709.68</v>
      </c>
      <c r="C35" s="8">
        <v>4887.04</v>
      </c>
      <c r="D35" s="8">
        <v>1260.04</v>
      </c>
      <c r="E35" s="8">
        <v>4834.37</v>
      </c>
      <c r="F35" s="24">
        <v>1176.1400000000001</v>
      </c>
      <c r="G35" s="24">
        <v>4838.53</v>
      </c>
      <c r="H35" s="8">
        <v>1179.0899999999999</v>
      </c>
      <c r="I35" s="8">
        <v>4878.72</v>
      </c>
      <c r="J35" s="8">
        <v>1234.24</v>
      </c>
      <c r="K35" s="8">
        <v>4869.71</v>
      </c>
      <c r="L35" s="8">
        <v>1122.99</v>
      </c>
      <c r="M35" s="8">
        <v>4864.8599999999997</v>
      </c>
      <c r="N35" s="8">
        <v>1184.9000000000001</v>
      </c>
      <c r="O35" s="8">
        <v>4957.03</v>
      </c>
      <c r="P35" s="23">
        <v>1459.4437933649485</v>
      </c>
      <c r="Q35" s="23">
        <v>4489.1862066350523</v>
      </c>
      <c r="R35" s="8">
        <v>1153.97</v>
      </c>
      <c r="S35" s="8">
        <v>4795.5600000000004</v>
      </c>
      <c r="T35" s="8">
        <v>1632.34</v>
      </c>
      <c r="U35" s="8">
        <v>4902.9799999999996</v>
      </c>
      <c r="V35" s="8">
        <v>1625.19</v>
      </c>
      <c r="W35" s="8">
        <v>4970.2</v>
      </c>
      <c r="X35" s="8">
        <v>1178.78</v>
      </c>
      <c r="Y35" s="8">
        <v>5033.26</v>
      </c>
      <c r="Z35" s="3">
        <f t="shared" si="1"/>
        <v>15916.803793364948</v>
      </c>
      <c r="AA35" s="3">
        <f t="shared" si="0"/>
        <v>58321.446206635046</v>
      </c>
    </row>
    <row r="36" spans="1:27" x14ac:dyDescent="0.25">
      <c r="A36" s="1" t="s">
        <v>33</v>
      </c>
      <c r="B36" s="8">
        <v>9277.6200000000008</v>
      </c>
      <c r="C36" s="8">
        <v>32171.94</v>
      </c>
      <c r="D36" s="8">
        <v>6837.62</v>
      </c>
      <c r="E36" s="8">
        <v>32107.599999999999</v>
      </c>
      <c r="F36" s="24">
        <v>6382.33</v>
      </c>
      <c r="G36" s="24">
        <v>31962.91</v>
      </c>
      <c r="H36" s="8">
        <v>6398.37</v>
      </c>
      <c r="I36" s="8">
        <v>31725.23</v>
      </c>
      <c r="J36" s="8">
        <v>6697.65</v>
      </c>
      <c r="K36" s="8">
        <v>31737.42</v>
      </c>
      <c r="L36" s="8">
        <v>6093.94</v>
      </c>
      <c r="M36" s="8">
        <v>31428.89</v>
      </c>
      <c r="N36" s="8">
        <v>6429.87</v>
      </c>
      <c r="O36" s="8">
        <v>32199.93</v>
      </c>
      <c r="P36" s="23">
        <v>7833.027379694734</v>
      </c>
      <c r="Q36" s="23">
        <v>29534.702620305266</v>
      </c>
      <c r="R36" s="8">
        <v>6262.03</v>
      </c>
      <c r="S36" s="8">
        <v>31524.47</v>
      </c>
      <c r="T36" s="8">
        <v>8857.9</v>
      </c>
      <c r="U36" s="8">
        <v>31841.47</v>
      </c>
      <c r="V36" s="8">
        <v>8819.15</v>
      </c>
      <c r="W36" s="8">
        <v>32018.6</v>
      </c>
      <c r="X36" s="8">
        <v>6396.69</v>
      </c>
      <c r="Y36" s="8">
        <v>31981.95</v>
      </c>
      <c r="Z36" s="3">
        <f t="shared" si="1"/>
        <v>86286.197379694728</v>
      </c>
      <c r="AA36" s="3">
        <f t="shared" si="0"/>
        <v>380235.11262030521</v>
      </c>
    </row>
    <row r="37" spans="1:27" x14ac:dyDescent="0.25">
      <c r="A37" s="1" t="s">
        <v>34</v>
      </c>
      <c r="B37" s="8">
        <v>1431.6</v>
      </c>
      <c r="C37" s="8">
        <v>4325.07</v>
      </c>
      <c r="D37" s="8">
        <v>1055.0899999999999</v>
      </c>
      <c r="E37" s="8">
        <v>4378.4799999999996</v>
      </c>
      <c r="F37" s="24">
        <v>984.84</v>
      </c>
      <c r="G37" s="24">
        <v>4468.33</v>
      </c>
      <c r="H37" s="8">
        <v>987.31</v>
      </c>
      <c r="I37" s="8">
        <v>4473.1499999999996</v>
      </c>
      <c r="J37" s="8">
        <v>1033.49</v>
      </c>
      <c r="K37" s="8">
        <v>4527.5200000000004</v>
      </c>
      <c r="L37" s="8">
        <v>940.34</v>
      </c>
      <c r="M37" s="8">
        <v>4574.1099999999997</v>
      </c>
      <c r="N37" s="8">
        <v>992.17</v>
      </c>
      <c r="O37" s="8">
        <v>4644.6899999999996</v>
      </c>
      <c r="P37" s="23">
        <v>1295.6367035333478</v>
      </c>
      <c r="Q37" s="23">
        <v>4196.2332964666521</v>
      </c>
      <c r="R37" s="8">
        <v>966.28</v>
      </c>
      <c r="S37" s="8">
        <v>6539.99</v>
      </c>
      <c r="T37" s="8">
        <v>1366.84</v>
      </c>
      <c r="U37" s="8">
        <v>4682.6099999999997</v>
      </c>
      <c r="V37" s="8">
        <v>1360.86</v>
      </c>
      <c r="W37" s="8">
        <v>4741.1899999999996</v>
      </c>
      <c r="X37" s="8">
        <v>987.05</v>
      </c>
      <c r="Y37" s="8">
        <v>4844.76</v>
      </c>
      <c r="Z37" s="3">
        <f t="shared" si="1"/>
        <v>13401.506703533349</v>
      </c>
      <c r="AA37" s="3">
        <f t="shared" si="0"/>
        <v>56396.133296466651</v>
      </c>
    </row>
    <row r="38" spans="1:27" x14ac:dyDescent="0.25">
      <c r="A38" s="1" t="s">
        <v>35</v>
      </c>
      <c r="B38" s="8">
        <v>6483.15</v>
      </c>
      <c r="C38" s="8">
        <v>20261.93</v>
      </c>
      <c r="D38" s="8">
        <v>4778.09</v>
      </c>
      <c r="E38" s="8">
        <v>19880.09</v>
      </c>
      <c r="F38" s="24">
        <v>4459.93</v>
      </c>
      <c r="G38" s="24">
        <v>20256.39</v>
      </c>
      <c r="H38" s="8">
        <v>4471.1400000000003</v>
      </c>
      <c r="I38" s="8">
        <v>20078.98</v>
      </c>
      <c r="J38" s="8">
        <v>4680.28</v>
      </c>
      <c r="K38" s="8">
        <v>19833.66</v>
      </c>
      <c r="L38" s="8">
        <v>4258.41</v>
      </c>
      <c r="M38" s="8">
        <v>19987.509999999998</v>
      </c>
      <c r="N38" s="8">
        <v>4493.1499999999996</v>
      </c>
      <c r="O38" s="8">
        <v>20504.48</v>
      </c>
      <c r="P38" s="23">
        <v>5221.0246162119656</v>
      </c>
      <c r="Q38" s="23">
        <v>18875.815383788035</v>
      </c>
      <c r="R38" s="8">
        <v>4375.87</v>
      </c>
      <c r="S38" s="8">
        <v>18612.59</v>
      </c>
      <c r="T38" s="8">
        <v>6189.85</v>
      </c>
      <c r="U38" s="8">
        <v>20022.849999999999</v>
      </c>
      <c r="V38" s="8">
        <v>6162.77</v>
      </c>
      <c r="W38" s="8">
        <v>20395.68</v>
      </c>
      <c r="X38" s="8">
        <v>4469.97</v>
      </c>
      <c r="Y38" s="8">
        <v>20435.18</v>
      </c>
      <c r="Z38" s="3">
        <f t="shared" si="1"/>
        <v>60043.634616211973</v>
      </c>
      <c r="AA38" s="3">
        <f t="shared" si="0"/>
        <v>239145.15538378802</v>
      </c>
    </row>
    <row r="39" spans="1:27" x14ac:dyDescent="0.25">
      <c r="A39" s="1" t="s">
        <v>36</v>
      </c>
      <c r="B39" s="8">
        <v>7620.52</v>
      </c>
      <c r="C39" s="8">
        <v>27024.9</v>
      </c>
      <c r="D39" s="8">
        <v>5616.33</v>
      </c>
      <c r="E39" s="8">
        <v>26918.19</v>
      </c>
      <c r="F39" s="24">
        <v>5242.3599999999997</v>
      </c>
      <c r="G39" s="24">
        <v>27132.97</v>
      </c>
      <c r="H39" s="8">
        <v>5255.53</v>
      </c>
      <c r="I39" s="8">
        <v>27013.040000000001</v>
      </c>
      <c r="J39" s="8">
        <v>5501.36</v>
      </c>
      <c r="K39" s="8">
        <v>27106.7</v>
      </c>
      <c r="L39" s="8">
        <v>5005.4799999999996</v>
      </c>
      <c r="M39" s="8">
        <v>26484.400000000001</v>
      </c>
      <c r="N39" s="8">
        <v>5281.41</v>
      </c>
      <c r="O39" s="8">
        <v>27890.47</v>
      </c>
      <c r="P39" s="23">
        <v>6276.5214455056212</v>
      </c>
      <c r="Q39" s="23">
        <v>25557.048554494373</v>
      </c>
      <c r="R39" s="8">
        <v>5143.55</v>
      </c>
      <c r="S39" s="8">
        <v>26711.599999999999</v>
      </c>
      <c r="T39" s="8">
        <v>7275.77</v>
      </c>
      <c r="U39" s="8">
        <v>27115.11</v>
      </c>
      <c r="V39" s="8">
        <v>7243.94</v>
      </c>
      <c r="W39" s="8">
        <v>27537.08</v>
      </c>
      <c r="X39" s="8">
        <v>5254.16</v>
      </c>
      <c r="Y39" s="8">
        <v>27462.240000000002</v>
      </c>
      <c r="Z39" s="3">
        <f t="shared" si="1"/>
        <v>70716.93144550563</v>
      </c>
      <c r="AA39" s="3">
        <f t="shared" si="0"/>
        <v>323953.74855449441</v>
      </c>
    </row>
    <row r="40" spans="1:27" x14ac:dyDescent="0.25">
      <c r="A40" s="1" t="s">
        <v>37</v>
      </c>
      <c r="B40" s="8">
        <v>10989.08</v>
      </c>
      <c r="C40" s="8">
        <v>33667.870000000003</v>
      </c>
      <c r="D40" s="8">
        <v>8098.96</v>
      </c>
      <c r="E40" s="8">
        <v>32279.13</v>
      </c>
      <c r="F40" s="24">
        <v>7559.69</v>
      </c>
      <c r="G40" s="24">
        <v>33760.44</v>
      </c>
      <c r="H40" s="8">
        <v>7578.68</v>
      </c>
      <c r="I40" s="8">
        <v>32886.199999999997</v>
      </c>
      <c r="J40" s="8">
        <v>7933.18</v>
      </c>
      <c r="K40" s="8">
        <v>32199.58</v>
      </c>
      <c r="L40" s="8">
        <v>7218.1</v>
      </c>
      <c r="M40" s="8">
        <v>31895.5</v>
      </c>
      <c r="N40" s="8">
        <v>7616</v>
      </c>
      <c r="O40" s="8">
        <v>33873.06</v>
      </c>
      <c r="P40" s="23">
        <v>8919.0075448641437</v>
      </c>
      <c r="Q40" s="23">
        <v>30533.452455135852</v>
      </c>
      <c r="R40" s="8">
        <v>7417.2</v>
      </c>
      <c r="S40" s="8">
        <v>33162.089999999997</v>
      </c>
      <c r="T40" s="8">
        <v>10491.94</v>
      </c>
      <c r="U40" s="8">
        <v>32161.83</v>
      </c>
      <c r="V40" s="8">
        <v>10446.040000000001</v>
      </c>
      <c r="W40" s="8">
        <v>33532.339999999997</v>
      </c>
      <c r="X40" s="8">
        <v>7576.7</v>
      </c>
      <c r="Y40" s="8">
        <v>33421.31</v>
      </c>
      <c r="Z40" s="3">
        <f t="shared" si="1"/>
        <v>101844.57754486414</v>
      </c>
      <c r="AA40" s="3">
        <f t="shared" si="0"/>
        <v>393372.80245513591</v>
      </c>
    </row>
    <row r="41" spans="1:27" x14ac:dyDescent="0.25">
      <c r="A41" s="1" t="s">
        <v>38</v>
      </c>
      <c r="B41" s="8">
        <v>1770.2</v>
      </c>
      <c r="C41" s="8">
        <v>6203.04</v>
      </c>
      <c r="D41" s="8">
        <v>1304.6400000000001</v>
      </c>
      <c r="E41" s="8">
        <v>6130.28</v>
      </c>
      <c r="F41" s="24">
        <v>1217.77</v>
      </c>
      <c r="G41" s="24">
        <v>6229.38</v>
      </c>
      <c r="H41" s="8">
        <v>1220.83</v>
      </c>
      <c r="I41" s="8">
        <v>6167.7</v>
      </c>
      <c r="J41" s="8">
        <v>1277.93</v>
      </c>
      <c r="K41" s="8">
        <v>6176.71</v>
      </c>
      <c r="L41" s="8">
        <v>1162.74</v>
      </c>
      <c r="M41" s="8">
        <v>6201.66</v>
      </c>
      <c r="N41" s="8">
        <v>1226.8399999999999</v>
      </c>
      <c r="O41" s="8">
        <v>6275.12</v>
      </c>
      <c r="P41" s="23">
        <v>1536.5124237537268</v>
      </c>
      <c r="Q41" s="23">
        <v>5771.3375762462729</v>
      </c>
      <c r="R41" s="8">
        <v>1194.81</v>
      </c>
      <c r="S41" s="8">
        <v>6229.38</v>
      </c>
      <c r="T41" s="8">
        <v>1690.11</v>
      </c>
      <c r="U41" s="8">
        <v>6198.89</v>
      </c>
      <c r="V41" s="8">
        <v>1682.72</v>
      </c>
      <c r="W41" s="8">
        <v>6303.53</v>
      </c>
      <c r="X41" s="8">
        <v>1220.51</v>
      </c>
      <c r="Y41" s="8">
        <v>6345.11</v>
      </c>
      <c r="Z41" s="3">
        <f t="shared" si="1"/>
        <v>16505.612423753726</v>
      </c>
      <c r="AA41" s="3">
        <f t="shared" si="0"/>
        <v>74232.137576246285</v>
      </c>
    </row>
    <row r="42" spans="1:27" x14ac:dyDescent="0.25">
      <c r="A42" s="1" t="s">
        <v>39</v>
      </c>
      <c r="B42" s="8">
        <v>3259.31</v>
      </c>
      <c r="C42" s="8">
        <v>8256.4</v>
      </c>
      <c r="D42" s="8">
        <v>2402.11</v>
      </c>
      <c r="E42" s="8">
        <v>8146.22</v>
      </c>
      <c r="F42" s="24">
        <v>2242.16</v>
      </c>
      <c r="G42" s="24">
        <v>8270.26</v>
      </c>
      <c r="H42" s="8">
        <v>2247.8000000000002</v>
      </c>
      <c r="I42" s="8">
        <v>8144.82</v>
      </c>
      <c r="J42" s="8">
        <v>2352.94</v>
      </c>
      <c r="K42" s="8">
        <v>8108.79</v>
      </c>
      <c r="L42" s="8">
        <v>2140.85</v>
      </c>
      <c r="M42" s="8">
        <v>8166.31</v>
      </c>
      <c r="N42" s="8">
        <v>2258.87</v>
      </c>
      <c r="O42" s="8">
        <v>8125.43</v>
      </c>
      <c r="P42" s="23">
        <v>2590.6236601162082</v>
      </c>
      <c r="Q42" s="23">
        <v>7517.4163398837927</v>
      </c>
      <c r="R42" s="8">
        <v>2199.9</v>
      </c>
      <c r="S42" s="8">
        <v>8100.46</v>
      </c>
      <c r="T42" s="8">
        <v>3111.86</v>
      </c>
      <c r="U42" s="8">
        <v>8106.02</v>
      </c>
      <c r="V42" s="8">
        <v>3098.24</v>
      </c>
      <c r="W42" s="8">
        <v>8293.1299999999992</v>
      </c>
      <c r="X42" s="8">
        <v>2247.21</v>
      </c>
      <c r="Y42" s="8">
        <v>8269.57</v>
      </c>
      <c r="Z42" s="3">
        <f t="shared" si="1"/>
        <v>30151.873660116209</v>
      </c>
      <c r="AA42" s="3">
        <f t="shared" si="0"/>
        <v>97504.826339883788</v>
      </c>
    </row>
    <row r="43" spans="1:27" x14ac:dyDescent="0.25">
      <c r="A43" s="1" t="s">
        <v>40</v>
      </c>
      <c r="B43" s="8">
        <v>11351.78</v>
      </c>
      <c r="C43" s="8">
        <v>40415.760000000002</v>
      </c>
      <c r="D43" s="8">
        <v>8366.27</v>
      </c>
      <c r="E43" s="8">
        <v>39202.32</v>
      </c>
      <c r="F43" s="24">
        <v>7809.19</v>
      </c>
      <c r="G43" s="24">
        <v>40134.400000000001</v>
      </c>
      <c r="H43" s="8">
        <v>7828.82</v>
      </c>
      <c r="I43" s="8">
        <v>39680.49</v>
      </c>
      <c r="J43" s="8">
        <v>8195.01</v>
      </c>
      <c r="K43" s="8">
        <v>39126.78</v>
      </c>
      <c r="L43" s="8">
        <v>7456.33</v>
      </c>
      <c r="M43" s="8">
        <v>39115</v>
      </c>
      <c r="N43" s="8">
        <v>7867.36</v>
      </c>
      <c r="O43" s="8">
        <v>40246.67</v>
      </c>
      <c r="P43" s="23">
        <v>9269.8091903104905</v>
      </c>
      <c r="Q43" s="23">
        <v>37234.940809689506</v>
      </c>
      <c r="R43" s="8">
        <v>7662</v>
      </c>
      <c r="S43" s="8">
        <v>41620.19</v>
      </c>
      <c r="T43" s="8">
        <v>10838.22</v>
      </c>
      <c r="U43" s="8">
        <v>39220.339999999997</v>
      </c>
      <c r="V43" s="8">
        <v>10790.81</v>
      </c>
      <c r="W43" s="8">
        <v>40067.870000000003</v>
      </c>
      <c r="X43" s="8">
        <v>7826.77</v>
      </c>
      <c r="Y43" s="8">
        <v>40007.58</v>
      </c>
      <c r="Z43" s="3">
        <f t="shared" si="1"/>
        <v>105262.36919031049</v>
      </c>
      <c r="AA43" s="3">
        <f t="shared" si="0"/>
        <v>476072.34080968954</v>
      </c>
    </row>
    <row r="44" spans="1:27" x14ac:dyDescent="0.25">
      <c r="A44" s="1" t="s">
        <v>41</v>
      </c>
      <c r="B44" s="8">
        <v>4424.74</v>
      </c>
      <c r="C44" s="8">
        <v>12535.68</v>
      </c>
      <c r="D44" s="8">
        <v>3261.04</v>
      </c>
      <c r="E44" s="8">
        <v>12413.71</v>
      </c>
      <c r="F44" s="24">
        <v>3043.9</v>
      </c>
      <c r="G44" s="24">
        <v>12443.51</v>
      </c>
      <c r="H44" s="8">
        <v>3051.55</v>
      </c>
      <c r="I44" s="8">
        <v>12395.69</v>
      </c>
      <c r="J44" s="8">
        <v>3194.28</v>
      </c>
      <c r="K44" s="8">
        <v>12203.04</v>
      </c>
      <c r="L44" s="8">
        <v>2906.36</v>
      </c>
      <c r="M44" s="8">
        <v>11801.1</v>
      </c>
      <c r="N44" s="8">
        <v>3066.57</v>
      </c>
      <c r="O44" s="8">
        <v>12575.87</v>
      </c>
      <c r="P44" s="23">
        <v>3681.724671939915</v>
      </c>
      <c r="Q44" s="23">
        <v>11260.015328060086</v>
      </c>
      <c r="R44" s="8">
        <v>2986.53</v>
      </c>
      <c r="S44" s="8">
        <v>12690.22</v>
      </c>
      <c r="T44" s="8">
        <v>4224.57</v>
      </c>
      <c r="U44" s="8">
        <v>12119.88</v>
      </c>
      <c r="V44" s="8">
        <v>4206.08</v>
      </c>
      <c r="W44" s="8">
        <v>12324.31</v>
      </c>
      <c r="X44" s="8">
        <v>3050.75</v>
      </c>
      <c r="Y44" s="8">
        <v>12276.5</v>
      </c>
      <c r="Z44" s="3">
        <f t="shared" si="1"/>
        <v>41098.094671939914</v>
      </c>
      <c r="AA44" s="3">
        <f t="shared" si="0"/>
        <v>147039.52532806009</v>
      </c>
    </row>
    <row r="45" spans="1:27" x14ac:dyDescent="0.25">
      <c r="A45" s="1" t="s">
        <v>42</v>
      </c>
      <c r="B45" s="8">
        <v>4774.1499999999996</v>
      </c>
      <c r="C45" s="8">
        <v>17812.18</v>
      </c>
      <c r="D45" s="8">
        <v>3518.56</v>
      </c>
      <c r="E45" s="8">
        <v>17703.38</v>
      </c>
      <c r="F45" s="24">
        <v>3284.27</v>
      </c>
      <c r="G45" s="24">
        <v>17848.22</v>
      </c>
      <c r="H45" s="8">
        <v>3292.52</v>
      </c>
      <c r="I45" s="8">
        <v>17727.63</v>
      </c>
      <c r="J45" s="8">
        <v>3446.53</v>
      </c>
      <c r="K45" s="8">
        <v>17603.59</v>
      </c>
      <c r="L45" s="8">
        <v>3135.87</v>
      </c>
      <c r="M45" s="8">
        <v>17550.23</v>
      </c>
      <c r="N45" s="8">
        <v>3308.73</v>
      </c>
      <c r="O45" s="8">
        <v>17899.5</v>
      </c>
      <c r="P45" s="23">
        <v>4118.6789671049255</v>
      </c>
      <c r="Q45" s="23">
        <v>16422.861032895078</v>
      </c>
      <c r="R45" s="8">
        <v>3222.36</v>
      </c>
      <c r="S45" s="8">
        <v>19261.939999999999</v>
      </c>
      <c r="T45" s="8">
        <v>4558.17</v>
      </c>
      <c r="U45" s="8">
        <v>17631.310000000001</v>
      </c>
      <c r="V45" s="8">
        <v>4538.2299999999996</v>
      </c>
      <c r="W45" s="8">
        <v>17861.38</v>
      </c>
      <c r="X45" s="8">
        <v>3291.66</v>
      </c>
      <c r="Y45" s="8">
        <v>17875.939999999999</v>
      </c>
      <c r="Z45" s="3">
        <f t="shared" si="1"/>
        <v>44489.728967104922</v>
      </c>
      <c r="AA45" s="3">
        <f t="shared" si="0"/>
        <v>213198.16103289509</v>
      </c>
    </row>
    <row r="46" spans="1:27" x14ac:dyDescent="0.25">
      <c r="A46" s="1" t="s">
        <v>43</v>
      </c>
      <c r="B46" s="8">
        <v>8184.75</v>
      </c>
      <c r="C46" s="8">
        <v>26970.9</v>
      </c>
      <c r="D46" s="8">
        <v>6032.17</v>
      </c>
      <c r="E46" s="8">
        <v>26318.1</v>
      </c>
      <c r="F46" s="24">
        <v>5630.51</v>
      </c>
      <c r="G46" s="24">
        <v>27077.62</v>
      </c>
      <c r="H46" s="8">
        <v>5644.66</v>
      </c>
      <c r="I46" s="8">
        <v>26557.87</v>
      </c>
      <c r="J46" s="8">
        <v>5908.69</v>
      </c>
      <c r="K46" s="8">
        <v>26226.62</v>
      </c>
      <c r="L46" s="8">
        <v>5376.1</v>
      </c>
      <c r="M46" s="8">
        <v>25339.58</v>
      </c>
      <c r="N46" s="8">
        <v>5672.45</v>
      </c>
      <c r="O46" s="8">
        <v>27714.49</v>
      </c>
      <c r="P46" s="23">
        <v>6712.7417976758334</v>
      </c>
      <c r="Q46" s="23">
        <v>24773.608202324165</v>
      </c>
      <c r="R46" s="8">
        <v>5524.38</v>
      </c>
      <c r="S46" s="8">
        <v>26079.7</v>
      </c>
      <c r="T46" s="8">
        <v>7814.48</v>
      </c>
      <c r="U46" s="8">
        <v>26212.76</v>
      </c>
      <c r="V46" s="8">
        <v>7780.29</v>
      </c>
      <c r="W46" s="8">
        <v>26945.26</v>
      </c>
      <c r="X46" s="8">
        <v>5643.19</v>
      </c>
      <c r="Y46" s="8">
        <v>26828.14</v>
      </c>
      <c r="Z46" s="3">
        <f t="shared" si="1"/>
        <v>75924.411797675828</v>
      </c>
      <c r="AA46" s="3">
        <f t="shared" si="0"/>
        <v>317044.64820232417</v>
      </c>
    </row>
    <row r="47" spans="1:27" x14ac:dyDescent="0.25">
      <c r="A47" s="1" t="s">
        <v>44</v>
      </c>
      <c r="B47" s="8">
        <v>13034.89</v>
      </c>
      <c r="C47" s="8">
        <v>53665.95</v>
      </c>
      <c r="D47" s="8">
        <v>9606.73</v>
      </c>
      <c r="E47" s="8">
        <v>52538.44</v>
      </c>
      <c r="F47" s="24">
        <v>8967.0499999999993</v>
      </c>
      <c r="G47" s="24">
        <v>53853.06</v>
      </c>
      <c r="H47" s="8">
        <v>8989.59</v>
      </c>
      <c r="I47" s="8">
        <v>53361.73</v>
      </c>
      <c r="J47" s="8">
        <v>9410.08</v>
      </c>
      <c r="K47" s="8">
        <v>52981.96</v>
      </c>
      <c r="L47" s="8">
        <v>8561.8799999999992</v>
      </c>
      <c r="M47" s="8">
        <v>52672.19</v>
      </c>
      <c r="N47" s="8">
        <v>9033.85</v>
      </c>
      <c r="O47" s="8">
        <v>54902.93</v>
      </c>
      <c r="P47" s="23">
        <v>10645.795677796406</v>
      </c>
      <c r="Q47" s="23">
        <v>51444.794322203597</v>
      </c>
      <c r="R47" s="8">
        <v>8798.0400000000009</v>
      </c>
      <c r="S47" s="8">
        <v>53531.48</v>
      </c>
      <c r="T47" s="8">
        <v>12445.2</v>
      </c>
      <c r="U47" s="8">
        <v>53548.11</v>
      </c>
      <c r="V47" s="8">
        <v>12390.75</v>
      </c>
      <c r="W47" s="8">
        <v>54975.69</v>
      </c>
      <c r="X47" s="8">
        <v>8987.24</v>
      </c>
      <c r="Y47" s="8">
        <v>54820.46</v>
      </c>
      <c r="Z47" s="3">
        <f t="shared" si="1"/>
        <v>120871.0956777964</v>
      </c>
      <c r="AA47" s="3">
        <f t="shared" si="0"/>
        <v>642296.79432220361</v>
      </c>
    </row>
    <row r="48" spans="1:27" x14ac:dyDescent="0.25">
      <c r="A48" s="1" t="s">
        <v>45</v>
      </c>
      <c r="B48" s="8">
        <v>3708.8</v>
      </c>
      <c r="C48" s="8">
        <v>12896.03</v>
      </c>
      <c r="D48" s="8">
        <v>2733.39</v>
      </c>
      <c r="E48" s="8">
        <v>13015.23</v>
      </c>
      <c r="F48" s="24">
        <v>2551.39</v>
      </c>
      <c r="G48" s="24">
        <v>13106</v>
      </c>
      <c r="H48" s="8">
        <v>2557.8000000000002</v>
      </c>
      <c r="I48" s="8">
        <v>13873.83</v>
      </c>
      <c r="J48" s="8">
        <v>2677.44</v>
      </c>
      <c r="K48" s="8">
        <v>13027.01</v>
      </c>
      <c r="L48" s="8">
        <v>2436.1</v>
      </c>
      <c r="M48" s="8">
        <v>12997.22</v>
      </c>
      <c r="N48" s="8">
        <v>2570.39</v>
      </c>
      <c r="O48" s="8">
        <v>13139.28</v>
      </c>
      <c r="P48" s="23">
        <v>3184.151033561358</v>
      </c>
      <c r="Q48" s="23">
        <v>12146.658966438641</v>
      </c>
      <c r="R48" s="8">
        <v>2503.3000000000002</v>
      </c>
      <c r="S48" s="8">
        <v>12516.26</v>
      </c>
      <c r="T48" s="8">
        <v>3541.02</v>
      </c>
      <c r="U48" s="8">
        <v>13097.01</v>
      </c>
      <c r="V48" s="8">
        <v>3525.53</v>
      </c>
      <c r="W48" s="8">
        <v>13193.33</v>
      </c>
      <c r="X48" s="8">
        <v>2557.13</v>
      </c>
      <c r="Y48" s="8">
        <v>13271.64</v>
      </c>
      <c r="Z48" s="3">
        <f t="shared" si="1"/>
        <v>34546.441033561357</v>
      </c>
      <c r="AA48" s="3">
        <f t="shared" si="0"/>
        <v>156279.49896643864</v>
      </c>
    </row>
    <row r="49" spans="1:27" x14ac:dyDescent="0.25">
      <c r="A49" s="1" t="s">
        <v>46</v>
      </c>
      <c r="B49" s="8">
        <v>5085.6400000000003</v>
      </c>
      <c r="C49" s="8">
        <v>14554.39</v>
      </c>
      <c r="D49" s="8">
        <v>3748.12</v>
      </c>
      <c r="E49" s="8">
        <v>14246</v>
      </c>
      <c r="F49" s="24">
        <v>3498.55</v>
      </c>
      <c r="G49" s="24">
        <v>14758.13</v>
      </c>
      <c r="H49" s="8">
        <v>3507.34</v>
      </c>
      <c r="I49" s="8">
        <v>13733.87</v>
      </c>
      <c r="J49" s="8">
        <v>3671.4</v>
      </c>
      <c r="K49" s="8">
        <v>13106.71</v>
      </c>
      <c r="L49" s="8">
        <v>3340.47</v>
      </c>
      <c r="M49" s="8">
        <v>15897.42</v>
      </c>
      <c r="N49" s="8">
        <v>3524.61</v>
      </c>
      <c r="O49" s="8">
        <v>14997.91</v>
      </c>
      <c r="P49" s="23">
        <v>4209.1454440520902</v>
      </c>
      <c r="Q49" s="23">
        <v>13451.13455594791</v>
      </c>
      <c r="R49" s="8">
        <v>3432.61</v>
      </c>
      <c r="S49" s="8">
        <v>13223.13</v>
      </c>
      <c r="T49" s="8">
        <v>4855.57</v>
      </c>
      <c r="U49" s="8">
        <v>14011.07</v>
      </c>
      <c r="V49" s="8">
        <v>4834.32</v>
      </c>
      <c r="W49" s="8">
        <v>14727.64</v>
      </c>
      <c r="X49" s="8">
        <v>3506.42</v>
      </c>
      <c r="Y49" s="8">
        <v>14458.06</v>
      </c>
      <c r="Z49" s="3">
        <f t="shared" si="1"/>
        <v>47214.195444052093</v>
      </c>
      <c r="AA49" s="3">
        <f t="shared" si="0"/>
        <v>171165.46455594792</v>
      </c>
    </row>
    <row r="50" spans="1:27" x14ac:dyDescent="0.25">
      <c r="A50" s="1" t="s">
        <v>47</v>
      </c>
      <c r="B50" s="8">
        <v>5064.42</v>
      </c>
      <c r="C50" s="8">
        <v>16330.55</v>
      </c>
      <c r="D50" s="8">
        <v>3732.48</v>
      </c>
      <c r="E50" s="8">
        <v>15911.28</v>
      </c>
      <c r="F50" s="24">
        <v>3483.95</v>
      </c>
      <c r="G50" s="24">
        <v>16275.8</v>
      </c>
      <c r="H50" s="8">
        <v>3492.7</v>
      </c>
      <c r="I50" s="8">
        <v>16065.13</v>
      </c>
      <c r="J50" s="8">
        <v>3656.08</v>
      </c>
      <c r="K50" s="8">
        <v>15853.07</v>
      </c>
      <c r="L50" s="8">
        <v>3326.53</v>
      </c>
      <c r="M50" s="8">
        <v>15787.93</v>
      </c>
      <c r="N50" s="8">
        <v>3509.9</v>
      </c>
      <c r="O50" s="8">
        <v>16168.38</v>
      </c>
      <c r="P50" s="23">
        <v>4069.8187933812287</v>
      </c>
      <c r="Q50" s="23">
        <v>15013.18120661877</v>
      </c>
      <c r="R50" s="8">
        <v>3418.28</v>
      </c>
      <c r="S50" s="8">
        <v>15170.46</v>
      </c>
      <c r="T50" s="8">
        <v>4835.3</v>
      </c>
      <c r="U50" s="8">
        <v>15824.66</v>
      </c>
      <c r="V50" s="8">
        <v>4814.1499999999996</v>
      </c>
      <c r="W50" s="8">
        <v>16094.23</v>
      </c>
      <c r="X50" s="8">
        <v>3491.79</v>
      </c>
      <c r="Y50" s="8">
        <v>16074.14</v>
      </c>
      <c r="Z50" s="3">
        <f t="shared" si="1"/>
        <v>46895.398793381231</v>
      </c>
      <c r="AA50" s="3">
        <f t="shared" si="0"/>
        <v>190568.81120661879</v>
      </c>
    </row>
    <row r="51" spans="1:27" x14ac:dyDescent="0.25">
      <c r="A51" s="1" t="s">
        <v>48</v>
      </c>
      <c r="B51" s="8">
        <v>1495.82</v>
      </c>
      <c r="C51" s="8">
        <v>4531.53</v>
      </c>
      <c r="D51" s="8">
        <v>1102.42</v>
      </c>
      <c r="E51" s="8">
        <v>4382.53</v>
      </c>
      <c r="F51" s="24">
        <v>1029.01</v>
      </c>
      <c r="G51" s="24">
        <v>4497.57</v>
      </c>
      <c r="H51" s="8">
        <v>1031.5999999999999</v>
      </c>
      <c r="I51" s="8">
        <v>4384.6099999999997</v>
      </c>
      <c r="J51" s="8">
        <v>1079.8499999999999</v>
      </c>
      <c r="K51" s="8">
        <v>4326.3999999999996</v>
      </c>
      <c r="L51" s="8">
        <v>982.52</v>
      </c>
      <c r="M51" s="8">
        <v>4282.05</v>
      </c>
      <c r="N51" s="8">
        <v>1036.68</v>
      </c>
      <c r="O51" s="8">
        <v>4478.17</v>
      </c>
      <c r="P51" s="23">
        <v>1203.4614646781254</v>
      </c>
      <c r="Q51" s="23">
        <v>4053.9085353218748</v>
      </c>
      <c r="R51" s="8">
        <v>1009.62</v>
      </c>
      <c r="S51" s="8">
        <v>4713.79</v>
      </c>
      <c r="T51" s="8">
        <v>1428.15</v>
      </c>
      <c r="U51" s="8">
        <v>4260.5600000000004</v>
      </c>
      <c r="V51" s="8">
        <v>1421.9</v>
      </c>
      <c r="W51" s="8">
        <v>4343.72</v>
      </c>
      <c r="X51" s="8">
        <v>1031.33</v>
      </c>
      <c r="Y51" s="8">
        <v>4280.66</v>
      </c>
      <c r="Z51" s="3">
        <f t="shared" si="1"/>
        <v>13852.361464678126</v>
      </c>
      <c r="AA51" s="3">
        <f t="shared" si="0"/>
        <v>52535.49853532188</v>
      </c>
    </row>
    <row r="52" spans="1:27" x14ac:dyDescent="0.25">
      <c r="A52" s="1" t="s">
        <v>49</v>
      </c>
      <c r="B52" s="8">
        <v>4063.14</v>
      </c>
      <c r="C52" s="8">
        <v>11157.99</v>
      </c>
      <c r="D52" s="8">
        <v>2994.54</v>
      </c>
      <c r="E52" s="8">
        <v>10954.94</v>
      </c>
      <c r="F52" s="24">
        <v>2795.15</v>
      </c>
      <c r="G52" s="24">
        <v>11244.62</v>
      </c>
      <c r="H52" s="8">
        <v>2802.17</v>
      </c>
      <c r="I52" s="8">
        <v>11064.43</v>
      </c>
      <c r="J52" s="8">
        <v>2933.24</v>
      </c>
      <c r="K52" s="8">
        <v>10846.84</v>
      </c>
      <c r="L52" s="8">
        <v>2668.85</v>
      </c>
      <c r="M52" s="8">
        <v>10901.58</v>
      </c>
      <c r="N52" s="8">
        <v>2815.97</v>
      </c>
      <c r="O52" s="8">
        <v>10918.91</v>
      </c>
      <c r="P52" s="23">
        <v>3146.4345697396611</v>
      </c>
      <c r="Q52" s="23">
        <v>10209.81543026034</v>
      </c>
      <c r="R52" s="8">
        <v>2742.46</v>
      </c>
      <c r="S52" s="8">
        <v>11051.96</v>
      </c>
      <c r="T52" s="8">
        <v>3879.33</v>
      </c>
      <c r="U52" s="8">
        <v>10869.71</v>
      </c>
      <c r="V52" s="8">
        <v>3862.36</v>
      </c>
      <c r="W52" s="8">
        <v>11064.44</v>
      </c>
      <c r="X52" s="8">
        <v>2801.44</v>
      </c>
      <c r="Y52" s="8">
        <v>11031.17</v>
      </c>
      <c r="Z52" s="3">
        <f t="shared" si="1"/>
        <v>37505.084569739665</v>
      </c>
      <c r="AA52" s="3">
        <f t="shared" si="0"/>
        <v>131316.40543026035</v>
      </c>
    </row>
    <row r="53" spans="1:27" x14ac:dyDescent="0.25">
      <c r="A53" s="1" t="s">
        <v>50</v>
      </c>
      <c r="B53" s="8">
        <v>2973.83</v>
      </c>
      <c r="C53" s="8">
        <v>10877.33</v>
      </c>
      <c r="D53" s="8">
        <v>2191.7199999999998</v>
      </c>
      <c r="E53" s="8">
        <v>10639.63</v>
      </c>
      <c r="F53" s="24">
        <v>2045.78</v>
      </c>
      <c r="G53" s="24">
        <v>10812.18</v>
      </c>
      <c r="H53" s="8">
        <v>2050.92</v>
      </c>
      <c r="I53" s="8">
        <v>10668.72</v>
      </c>
      <c r="J53" s="8">
        <v>2146.85</v>
      </c>
      <c r="K53" s="8">
        <v>10541.22</v>
      </c>
      <c r="L53" s="8">
        <v>1953.34</v>
      </c>
      <c r="M53" s="8">
        <v>10559.93</v>
      </c>
      <c r="N53" s="8">
        <v>2061.02</v>
      </c>
      <c r="O53" s="8">
        <v>10695.76</v>
      </c>
      <c r="P53" s="23">
        <v>2569.1069982200702</v>
      </c>
      <c r="Q53" s="23">
        <v>9854.0730017799287</v>
      </c>
      <c r="R53" s="8">
        <v>2007.22</v>
      </c>
      <c r="S53" s="8">
        <v>11261.24</v>
      </c>
      <c r="T53" s="8">
        <v>2839.3</v>
      </c>
      <c r="U53" s="8">
        <v>10501.72</v>
      </c>
      <c r="V53" s="8">
        <v>2826.88</v>
      </c>
      <c r="W53" s="8">
        <v>10708.93</v>
      </c>
      <c r="X53" s="8">
        <v>2050.39</v>
      </c>
      <c r="Y53" s="8">
        <v>10672.89</v>
      </c>
      <c r="Z53" s="3">
        <f t="shared" si="1"/>
        <v>27716.356998220072</v>
      </c>
      <c r="AA53" s="3">
        <f t="shared" si="0"/>
        <v>127793.62300177994</v>
      </c>
    </row>
    <row r="54" spans="1:27" x14ac:dyDescent="0.25">
      <c r="A54" s="1" t="s">
        <v>51</v>
      </c>
      <c r="B54" s="8">
        <v>1580.7</v>
      </c>
      <c r="C54" s="8">
        <v>4564.79</v>
      </c>
      <c r="D54" s="8">
        <v>1164.98</v>
      </c>
      <c r="E54" s="8">
        <v>4358.28</v>
      </c>
      <c r="F54" s="24">
        <v>1087.4100000000001</v>
      </c>
      <c r="G54" s="24">
        <v>4569.6400000000003</v>
      </c>
      <c r="H54" s="8">
        <v>1090.1400000000001</v>
      </c>
      <c r="I54" s="8">
        <v>4417.18</v>
      </c>
      <c r="J54" s="8">
        <v>1141.1300000000001</v>
      </c>
      <c r="K54" s="8">
        <v>4354.12</v>
      </c>
      <c r="L54" s="8">
        <v>1038.27</v>
      </c>
      <c r="M54" s="8">
        <v>4205.12</v>
      </c>
      <c r="N54" s="8">
        <v>1095.51</v>
      </c>
      <c r="O54" s="8">
        <v>4680.5200000000004</v>
      </c>
      <c r="P54" s="23">
        <v>1302.0408054995589</v>
      </c>
      <c r="Q54" s="23">
        <v>4154.93919450044</v>
      </c>
      <c r="R54" s="8">
        <v>1066.9100000000001</v>
      </c>
      <c r="S54" s="8">
        <v>4942.4799999999996</v>
      </c>
      <c r="T54" s="8">
        <v>1509.19</v>
      </c>
      <c r="U54" s="8">
        <v>4483.0200000000004</v>
      </c>
      <c r="V54" s="8">
        <v>1502.59</v>
      </c>
      <c r="W54" s="8">
        <v>4623</v>
      </c>
      <c r="X54" s="8">
        <v>1089.8599999999999</v>
      </c>
      <c r="Y54" s="8">
        <v>4607.76</v>
      </c>
      <c r="Z54" s="3">
        <f t="shared" si="1"/>
        <v>14668.730805499561</v>
      </c>
      <c r="AA54" s="3">
        <f t="shared" si="0"/>
        <v>53960.849194500443</v>
      </c>
    </row>
    <row r="55" spans="1:27" x14ac:dyDescent="0.25">
      <c r="A55" s="1" t="s">
        <v>52</v>
      </c>
      <c r="B55" s="8">
        <v>6526.96</v>
      </c>
      <c r="C55" s="8">
        <v>19525.28</v>
      </c>
      <c r="D55" s="8">
        <v>4810.38</v>
      </c>
      <c r="E55" s="8">
        <v>19354.099999999999</v>
      </c>
      <c r="F55" s="24">
        <v>4490.07</v>
      </c>
      <c r="G55" s="24">
        <v>19522.5</v>
      </c>
      <c r="H55" s="8">
        <v>4501.3599999999997</v>
      </c>
      <c r="I55" s="8">
        <v>19499.63</v>
      </c>
      <c r="J55" s="8">
        <v>4711.91</v>
      </c>
      <c r="K55" s="8">
        <v>19424.099999999999</v>
      </c>
      <c r="L55" s="8">
        <v>4287.1899999999996</v>
      </c>
      <c r="M55" s="8">
        <v>19196.79</v>
      </c>
      <c r="N55" s="8">
        <v>4523.5200000000004</v>
      </c>
      <c r="O55" s="8">
        <v>20428.95</v>
      </c>
      <c r="P55" s="23">
        <v>5538.2941812596</v>
      </c>
      <c r="Q55" s="23">
        <v>18580.845818740399</v>
      </c>
      <c r="R55" s="8">
        <v>4405.4399999999996</v>
      </c>
      <c r="S55" s="8">
        <v>19772.68</v>
      </c>
      <c r="T55" s="8">
        <v>6231.68</v>
      </c>
      <c r="U55" s="8">
        <v>20225.21</v>
      </c>
      <c r="V55" s="8">
        <v>6204.42</v>
      </c>
      <c r="W55" s="8">
        <v>19877.32</v>
      </c>
      <c r="X55" s="8">
        <v>4500.18</v>
      </c>
      <c r="Y55" s="8">
        <v>19930.68</v>
      </c>
      <c r="Z55" s="3">
        <f t="shared" si="1"/>
        <v>60731.404181259597</v>
      </c>
      <c r="AA55" s="3">
        <f t="shared" si="0"/>
        <v>235338.08581874039</v>
      </c>
    </row>
    <row r="56" spans="1:27" x14ac:dyDescent="0.25">
      <c r="A56" s="1" t="s">
        <v>53</v>
      </c>
      <c r="B56" s="8">
        <v>4751.97</v>
      </c>
      <c r="C56" s="8">
        <v>14094.23</v>
      </c>
      <c r="D56" s="8">
        <v>3502.21</v>
      </c>
      <c r="E56" s="8">
        <v>13927.22</v>
      </c>
      <c r="F56" s="24">
        <v>3269.01</v>
      </c>
      <c r="G56" s="24">
        <v>14244.62</v>
      </c>
      <c r="H56" s="8">
        <v>3277.23</v>
      </c>
      <c r="I56" s="8">
        <v>14018.7</v>
      </c>
      <c r="J56" s="8">
        <v>3430.52</v>
      </c>
      <c r="K56" s="8">
        <v>13948.01</v>
      </c>
      <c r="L56" s="8">
        <v>3121.3</v>
      </c>
      <c r="M56" s="8">
        <v>13542.61</v>
      </c>
      <c r="N56" s="8">
        <v>3293.36</v>
      </c>
      <c r="O56" s="8">
        <v>14608.44</v>
      </c>
      <c r="P56" s="23">
        <v>4002.9361288917844</v>
      </c>
      <c r="Q56" s="23">
        <v>12936.513871108216</v>
      </c>
      <c r="R56" s="8">
        <v>3207.39</v>
      </c>
      <c r="S56" s="8">
        <v>12923.06</v>
      </c>
      <c r="T56" s="8">
        <v>4536.99</v>
      </c>
      <c r="U56" s="8">
        <v>14074.83</v>
      </c>
      <c r="V56" s="8">
        <v>4517.1499999999996</v>
      </c>
      <c r="W56" s="8">
        <v>14341.64</v>
      </c>
      <c r="X56" s="8">
        <v>3276.37</v>
      </c>
      <c r="Y56" s="8">
        <v>14399.15</v>
      </c>
      <c r="Z56" s="3">
        <f t="shared" si="1"/>
        <v>44186.436128891786</v>
      </c>
      <c r="AA56" s="3">
        <f t="shared" si="0"/>
        <v>167059.02387110822</v>
      </c>
    </row>
    <row r="57" spans="1:27" x14ac:dyDescent="0.25">
      <c r="A57" s="1" t="s">
        <v>54</v>
      </c>
      <c r="B57" s="8">
        <v>7644.61</v>
      </c>
      <c r="C57" s="8">
        <v>23448.35</v>
      </c>
      <c r="D57" s="8">
        <v>5634.09</v>
      </c>
      <c r="E57" s="8">
        <v>22659.02</v>
      </c>
      <c r="F57" s="24">
        <v>5258.94</v>
      </c>
      <c r="G57" s="24">
        <v>23644.46</v>
      </c>
      <c r="H57" s="8">
        <v>5272.15</v>
      </c>
      <c r="I57" s="8">
        <v>23082.43</v>
      </c>
      <c r="J57" s="8">
        <v>5518.76</v>
      </c>
      <c r="K57" s="8">
        <v>22796.93</v>
      </c>
      <c r="L57" s="8">
        <v>5021.3100000000004</v>
      </c>
      <c r="M57" s="8">
        <v>19674.96</v>
      </c>
      <c r="N57" s="8">
        <v>5298.11</v>
      </c>
      <c r="O57" s="8">
        <v>26556.45</v>
      </c>
      <c r="P57" s="23">
        <v>6239.7008516832166</v>
      </c>
      <c r="Q57" s="23">
        <v>21534.639148316783</v>
      </c>
      <c r="R57" s="8">
        <v>5159.8100000000004</v>
      </c>
      <c r="S57" s="8">
        <v>23311.119999999999</v>
      </c>
      <c r="T57" s="8">
        <v>7298.77</v>
      </c>
      <c r="U57" s="8">
        <v>22495.47</v>
      </c>
      <c r="V57" s="8">
        <v>7266.84</v>
      </c>
      <c r="W57" s="8">
        <v>23506.560000000001</v>
      </c>
      <c r="X57" s="8">
        <v>5270.77</v>
      </c>
      <c r="Y57" s="8">
        <v>23162.83</v>
      </c>
      <c r="Z57" s="3">
        <f t="shared" si="1"/>
        <v>70883.860851683217</v>
      </c>
      <c r="AA57" s="3">
        <f t="shared" si="0"/>
        <v>275873.21914831677</v>
      </c>
    </row>
    <row r="58" spans="1:27" x14ac:dyDescent="0.25">
      <c r="A58" s="1" t="s">
        <v>55</v>
      </c>
      <c r="B58" s="8">
        <v>1677.23</v>
      </c>
      <c r="C58" s="8">
        <v>5683.98</v>
      </c>
      <c r="D58" s="8">
        <v>1236.1199999999999</v>
      </c>
      <c r="E58" s="8">
        <v>5686.76</v>
      </c>
      <c r="F58" s="24">
        <v>1153.81</v>
      </c>
      <c r="G58" s="24">
        <v>5711.69</v>
      </c>
      <c r="H58" s="8">
        <v>1156.71</v>
      </c>
      <c r="I58" s="8">
        <v>5670.8</v>
      </c>
      <c r="J58" s="8">
        <v>1210.82</v>
      </c>
      <c r="K58" s="8">
        <v>5688.14</v>
      </c>
      <c r="L58" s="8">
        <v>1101.68</v>
      </c>
      <c r="M58" s="8">
        <v>5657.65</v>
      </c>
      <c r="N58" s="8">
        <v>1162.4100000000001</v>
      </c>
      <c r="O58" s="8">
        <v>5698.54</v>
      </c>
      <c r="P58" s="23">
        <v>1446.4323605642508</v>
      </c>
      <c r="Q58" s="23">
        <v>5251.6476394357487</v>
      </c>
      <c r="R58" s="8">
        <v>1132.06</v>
      </c>
      <c r="S58" s="8">
        <v>5668.03</v>
      </c>
      <c r="T58" s="8">
        <v>1601.35</v>
      </c>
      <c r="U58" s="8">
        <v>5647.95</v>
      </c>
      <c r="V58" s="8">
        <v>1594.35</v>
      </c>
      <c r="W58" s="8">
        <v>5630.63</v>
      </c>
      <c r="X58" s="8">
        <v>1156.4100000000001</v>
      </c>
      <c r="Y58" s="8">
        <v>5648.64</v>
      </c>
      <c r="Z58" s="3">
        <f t="shared" si="1"/>
        <v>15629.382360564252</v>
      </c>
      <c r="AA58" s="3">
        <f t="shared" si="0"/>
        <v>67644.457639435743</v>
      </c>
    </row>
    <row r="59" spans="1:27" x14ac:dyDescent="0.25">
      <c r="A59" s="1" t="s">
        <v>56</v>
      </c>
      <c r="B59" s="8">
        <v>5531.99</v>
      </c>
      <c r="C59" s="8">
        <v>17761.59</v>
      </c>
      <c r="D59" s="8">
        <v>4077.08</v>
      </c>
      <c r="E59" s="8">
        <v>17536.37</v>
      </c>
      <c r="F59" s="24">
        <v>3805.6</v>
      </c>
      <c r="G59" s="24">
        <v>17858.61</v>
      </c>
      <c r="H59" s="8">
        <v>3815.17</v>
      </c>
      <c r="I59" s="8">
        <v>17471.919999999998</v>
      </c>
      <c r="J59" s="8">
        <v>3993.62</v>
      </c>
      <c r="K59" s="8">
        <v>17231.45</v>
      </c>
      <c r="L59" s="8">
        <v>3633.65</v>
      </c>
      <c r="M59" s="8">
        <v>17125.419999999998</v>
      </c>
      <c r="N59" s="8">
        <v>3833.95</v>
      </c>
      <c r="O59" s="8">
        <v>17936.23</v>
      </c>
      <c r="P59" s="23">
        <v>4561.8510072159843</v>
      </c>
      <c r="Q59" s="23">
        <v>16169.658992784012</v>
      </c>
      <c r="R59" s="8">
        <v>3733.87</v>
      </c>
      <c r="S59" s="8">
        <v>16781</v>
      </c>
      <c r="T59" s="8">
        <v>5281.72</v>
      </c>
      <c r="U59" s="8">
        <v>17306.29</v>
      </c>
      <c r="V59" s="8">
        <v>5258.61</v>
      </c>
      <c r="W59" s="8">
        <v>17688.830000000002</v>
      </c>
      <c r="X59" s="8">
        <v>3814.17</v>
      </c>
      <c r="Y59" s="8">
        <v>17653.48</v>
      </c>
      <c r="Z59" s="3">
        <f t="shared" si="1"/>
        <v>51341.281007215985</v>
      </c>
      <c r="AA59" s="3">
        <f t="shared" si="0"/>
        <v>208520.84899278401</v>
      </c>
    </row>
    <row r="60" spans="1:27" x14ac:dyDescent="0.25">
      <c r="A60" s="1" t="s">
        <v>57</v>
      </c>
      <c r="B60" s="8">
        <v>4101.62</v>
      </c>
      <c r="C60" s="8">
        <v>13327.08</v>
      </c>
      <c r="D60" s="8">
        <v>3022.9</v>
      </c>
      <c r="E60" s="8">
        <v>13130.96</v>
      </c>
      <c r="F60" s="24">
        <v>2821.61</v>
      </c>
      <c r="G60" s="24">
        <v>13336.09</v>
      </c>
      <c r="H60" s="8">
        <v>2828.7</v>
      </c>
      <c r="I60" s="8">
        <v>13189.87</v>
      </c>
      <c r="J60" s="8">
        <v>2961.02</v>
      </c>
      <c r="K60" s="8">
        <v>13054.04</v>
      </c>
      <c r="L60" s="8">
        <v>2694.12</v>
      </c>
      <c r="M60" s="8">
        <v>13177.4</v>
      </c>
      <c r="N60" s="8">
        <v>2842.63</v>
      </c>
      <c r="O60" s="8">
        <v>13221.75</v>
      </c>
      <c r="P60" s="23">
        <v>3316.5014350089559</v>
      </c>
      <c r="Q60" s="23">
        <v>12307.698564991044</v>
      </c>
      <c r="R60" s="8">
        <v>2768.43</v>
      </c>
      <c r="S60" s="8">
        <v>13321.54</v>
      </c>
      <c r="T60" s="8">
        <v>3916.06</v>
      </c>
      <c r="U60" s="8">
        <v>13097.01</v>
      </c>
      <c r="V60" s="8">
        <v>3898.93</v>
      </c>
      <c r="W60" s="8">
        <v>13272.34</v>
      </c>
      <c r="X60" s="8">
        <v>2827.97</v>
      </c>
      <c r="Y60" s="8">
        <v>13287.58</v>
      </c>
      <c r="Z60" s="3">
        <f t="shared" si="1"/>
        <v>38000.49143500896</v>
      </c>
      <c r="AA60" s="3">
        <f t="shared" si="0"/>
        <v>157723.35856499104</v>
      </c>
    </row>
    <row r="61" spans="1:27" x14ac:dyDescent="0.25">
      <c r="A61" s="1" t="s">
        <v>58</v>
      </c>
      <c r="B61" s="8">
        <v>3460.71</v>
      </c>
      <c r="C61" s="8">
        <v>10236.299999999999</v>
      </c>
      <c r="D61" s="8">
        <v>2550.5500000000002</v>
      </c>
      <c r="E61" s="8">
        <v>10064.44</v>
      </c>
      <c r="F61" s="24">
        <v>2380.7199999999998</v>
      </c>
      <c r="G61" s="24">
        <v>10225.219999999999</v>
      </c>
      <c r="H61" s="8">
        <v>2386.6999999999998</v>
      </c>
      <c r="I61" s="8">
        <v>10155.92</v>
      </c>
      <c r="J61" s="8">
        <v>2498.34</v>
      </c>
      <c r="K61" s="8">
        <v>10024.25</v>
      </c>
      <c r="L61" s="8">
        <v>2273.14</v>
      </c>
      <c r="M61" s="8">
        <v>10114.34</v>
      </c>
      <c r="N61" s="8">
        <v>2398.4499999999998</v>
      </c>
      <c r="O61" s="8">
        <v>10177.4</v>
      </c>
      <c r="P61" s="23">
        <v>2777.491198834271</v>
      </c>
      <c r="Q61" s="23">
        <v>9377.6288011657307</v>
      </c>
      <c r="R61" s="8">
        <v>2335.84</v>
      </c>
      <c r="S61" s="8">
        <v>10511.42</v>
      </c>
      <c r="T61" s="8">
        <v>3304.15</v>
      </c>
      <c r="U61" s="8">
        <v>10049.89</v>
      </c>
      <c r="V61" s="8">
        <v>3289.69</v>
      </c>
      <c r="W61" s="8">
        <v>10209.280000000001</v>
      </c>
      <c r="X61" s="8">
        <v>2386.0700000000002</v>
      </c>
      <c r="Y61" s="8">
        <v>10171.85</v>
      </c>
      <c r="Z61" s="3">
        <f t="shared" si="1"/>
        <v>32041.851198834273</v>
      </c>
      <c r="AA61" s="3">
        <f t="shared" si="0"/>
        <v>121317.93880116573</v>
      </c>
    </row>
    <row r="62" spans="1:27" x14ac:dyDescent="0.25">
      <c r="A62" s="1" t="s">
        <v>59</v>
      </c>
      <c r="B62" s="8">
        <v>1125.8699999999999</v>
      </c>
      <c r="C62" s="8">
        <v>2585.58</v>
      </c>
      <c r="D62" s="8">
        <v>829.77</v>
      </c>
      <c r="E62" s="8">
        <v>2614.69</v>
      </c>
      <c r="F62" s="24">
        <v>774.51</v>
      </c>
      <c r="G62" s="24">
        <v>2621.62</v>
      </c>
      <c r="H62" s="8">
        <v>776.46</v>
      </c>
      <c r="I62" s="8">
        <v>2627.86</v>
      </c>
      <c r="J62" s="8">
        <v>812.78</v>
      </c>
      <c r="K62" s="8">
        <v>2638.25</v>
      </c>
      <c r="L62" s="8">
        <v>739.52</v>
      </c>
      <c r="M62" s="8">
        <v>2577.27</v>
      </c>
      <c r="N62" s="8">
        <v>780.28</v>
      </c>
      <c r="O62" s="8">
        <v>2673.59</v>
      </c>
      <c r="P62" s="23">
        <v>936.57911880261577</v>
      </c>
      <c r="Q62" s="23">
        <v>2372.1108811973841</v>
      </c>
      <c r="R62" s="8">
        <v>759.92</v>
      </c>
      <c r="S62" s="8">
        <v>3392.24</v>
      </c>
      <c r="T62" s="8">
        <v>1074.93</v>
      </c>
      <c r="U62" s="8">
        <v>2641.72</v>
      </c>
      <c r="V62" s="8">
        <v>1070.23</v>
      </c>
      <c r="W62" s="8">
        <v>2674.98</v>
      </c>
      <c r="X62" s="8">
        <v>776.26</v>
      </c>
      <c r="Y62" s="8">
        <v>2699.24</v>
      </c>
      <c r="Z62" s="3">
        <f t="shared" si="1"/>
        <v>10457.109118802615</v>
      </c>
      <c r="AA62" s="3">
        <f t="shared" si="0"/>
        <v>32119.150881197384</v>
      </c>
    </row>
    <row r="63" spans="1:27" x14ac:dyDescent="0.25">
      <c r="A63" s="1" t="s">
        <v>60</v>
      </c>
      <c r="B63" s="8">
        <v>19389.75</v>
      </c>
      <c r="C63" s="8">
        <v>71923.009999999995</v>
      </c>
      <c r="D63" s="8">
        <v>14290.26</v>
      </c>
      <c r="E63" s="8">
        <v>71134.37</v>
      </c>
      <c r="F63" s="24">
        <v>13338.73</v>
      </c>
      <c r="G63" s="24">
        <v>72376.23</v>
      </c>
      <c r="H63" s="8">
        <v>13372.25</v>
      </c>
      <c r="I63" s="8">
        <v>71728.97</v>
      </c>
      <c r="J63" s="8">
        <v>13997.74</v>
      </c>
      <c r="K63" s="8">
        <v>71171.100000000006</v>
      </c>
      <c r="L63" s="8">
        <v>12736.02</v>
      </c>
      <c r="M63" s="8">
        <v>70543.240000000005</v>
      </c>
      <c r="N63" s="8">
        <v>13438.09</v>
      </c>
      <c r="O63" s="8">
        <v>73487.11</v>
      </c>
      <c r="P63" s="23">
        <v>15720.069584467328</v>
      </c>
      <c r="Q63" s="23">
        <v>67897.770415532665</v>
      </c>
      <c r="R63" s="8">
        <v>13087.32</v>
      </c>
      <c r="S63" s="8">
        <v>73166.25</v>
      </c>
      <c r="T63" s="8">
        <v>18512.560000000001</v>
      </c>
      <c r="U63" s="8">
        <v>71498.89</v>
      </c>
      <c r="V63" s="8">
        <v>18431.57</v>
      </c>
      <c r="W63" s="8">
        <v>72783.710000000006</v>
      </c>
      <c r="X63" s="8">
        <v>13368.76</v>
      </c>
      <c r="Y63" s="8">
        <v>72733.119999999995</v>
      </c>
      <c r="Z63" s="3">
        <f t="shared" si="1"/>
        <v>179683.11958446735</v>
      </c>
      <c r="AA63" s="3">
        <f>SUM(C63,E63,G63,I63,K63,M63,O63,Q63,S63,U63,W63,Y63)</f>
        <v>860443.77041553252</v>
      </c>
    </row>
    <row r="64" spans="1:27" x14ac:dyDescent="0.25">
      <c r="A64" s="1" t="s">
        <v>61</v>
      </c>
      <c r="B64" s="8">
        <v>3869.82</v>
      </c>
      <c r="C64" s="8">
        <v>11293.13</v>
      </c>
      <c r="D64" s="8">
        <v>2852.06</v>
      </c>
      <c r="E64" s="8">
        <v>11045.03</v>
      </c>
      <c r="F64" s="24">
        <v>2662.15</v>
      </c>
      <c r="G64" s="24">
        <v>11270.95</v>
      </c>
      <c r="H64" s="8">
        <v>2668.84</v>
      </c>
      <c r="I64" s="8">
        <v>11008.29</v>
      </c>
      <c r="J64" s="8">
        <v>2793.68</v>
      </c>
      <c r="K64" s="8">
        <v>10891.88</v>
      </c>
      <c r="L64" s="8">
        <v>2541.86</v>
      </c>
      <c r="M64" s="8">
        <v>11036.72</v>
      </c>
      <c r="N64" s="8">
        <v>2681.98</v>
      </c>
      <c r="O64" s="8">
        <v>11119.88</v>
      </c>
      <c r="P64" s="23">
        <v>3175.2729350149411</v>
      </c>
      <c r="Q64" s="23">
        <v>10122.71706498506</v>
      </c>
      <c r="R64" s="8">
        <v>2611.9699999999998</v>
      </c>
      <c r="S64" s="8">
        <v>11988.19</v>
      </c>
      <c r="T64" s="8">
        <v>3694.75</v>
      </c>
      <c r="U64" s="8">
        <v>10746.35</v>
      </c>
      <c r="V64" s="8">
        <v>3678.58</v>
      </c>
      <c r="W64" s="8">
        <v>10994.45</v>
      </c>
      <c r="X64" s="8">
        <v>2668.14</v>
      </c>
      <c r="Y64" s="8">
        <v>10952.87</v>
      </c>
      <c r="Z64" s="3">
        <f t="shared" si="1"/>
        <v>35899.10293501494</v>
      </c>
      <c r="AA64" s="3">
        <f t="shared" si="1"/>
        <v>132470.45706498506</v>
      </c>
    </row>
    <row r="65" spans="1:27" x14ac:dyDescent="0.25">
      <c r="A65" s="1" t="s">
        <v>62</v>
      </c>
      <c r="B65" s="8">
        <v>673.08</v>
      </c>
      <c r="C65" s="8">
        <v>2226.61</v>
      </c>
      <c r="D65" s="8">
        <v>496.06</v>
      </c>
      <c r="E65" s="8">
        <v>2151.0700000000002</v>
      </c>
      <c r="F65" s="24">
        <v>463.03</v>
      </c>
      <c r="G65" s="24">
        <v>2167.6999999999998</v>
      </c>
      <c r="H65" s="8">
        <v>464.2</v>
      </c>
      <c r="I65" s="8">
        <v>2173.25</v>
      </c>
      <c r="J65" s="8">
        <v>485.91</v>
      </c>
      <c r="K65" s="8">
        <v>2170.48</v>
      </c>
      <c r="L65" s="8">
        <v>442.11</v>
      </c>
      <c r="M65" s="8">
        <v>2151.77</v>
      </c>
      <c r="N65" s="8">
        <v>466.48</v>
      </c>
      <c r="O65" s="8">
        <v>2183.64</v>
      </c>
      <c r="P65" s="23">
        <v>577.86711747709103</v>
      </c>
      <c r="Q65" s="23">
        <v>2022.4028825229093</v>
      </c>
      <c r="R65" s="8">
        <v>454.3</v>
      </c>
      <c r="S65" s="8">
        <v>2600.83</v>
      </c>
      <c r="T65" s="8">
        <v>642.63</v>
      </c>
      <c r="U65" s="8">
        <v>2184.34</v>
      </c>
      <c r="V65" s="8">
        <v>639.82000000000005</v>
      </c>
      <c r="W65" s="8">
        <v>2247.4</v>
      </c>
      <c r="X65" s="8">
        <v>464.07</v>
      </c>
      <c r="Y65" s="8">
        <v>2265.42</v>
      </c>
      <c r="Z65" s="3">
        <f t="shared" si="1"/>
        <v>6269.5571174770903</v>
      </c>
      <c r="AA65" s="3">
        <f t="shared" si="1"/>
        <v>26544.912882522913</v>
      </c>
    </row>
    <row r="66" spans="1:27" x14ac:dyDescent="0.25">
      <c r="A66" s="1" t="s">
        <v>63</v>
      </c>
      <c r="B66" s="8">
        <v>3765.62</v>
      </c>
      <c r="C66" s="8">
        <v>12377.67</v>
      </c>
      <c r="D66" s="8">
        <v>2775.27</v>
      </c>
      <c r="E66" s="8">
        <v>12320.85</v>
      </c>
      <c r="F66" s="24">
        <v>2590.4699999999998</v>
      </c>
      <c r="G66" s="24">
        <v>12380.45</v>
      </c>
      <c r="H66" s="8">
        <v>2596.98</v>
      </c>
      <c r="I66" s="8">
        <v>12367.97</v>
      </c>
      <c r="J66" s="8">
        <v>2718.46</v>
      </c>
      <c r="K66" s="8">
        <v>12316.69</v>
      </c>
      <c r="L66" s="8">
        <v>2473.42</v>
      </c>
      <c r="M66" s="8">
        <v>12202.34</v>
      </c>
      <c r="N66" s="8">
        <v>2609.77</v>
      </c>
      <c r="O66" s="8">
        <v>12485.09</v>
      </c>
      <c r="P66" s="23">
        <v>1321.763932128606</v>
      </c>
      <c r="Q66" s="23">
        <v>4780.1260678713943</v>
      </c>
      <c r="R66" s="8">
        <v>2541.65</v>
      </c>
      <c r="S66" s="8">
        <v>12533.6</v>
      </c>
      <c r="T66" s="8">
        <v>3595.27</v>
      </c>
      <c r="U66" s="8">
        <v>12354.8</v>
      </c>
      <c r="V66" s="8">
        <v>3579.54</v>
      </c>
      <c r="W66" s="8">
        <v>12483.01</v>
      </c>
      <c r="X66" s="8">
        <v>2596.31</v>
      </c>
      <c r="Y66" s="8">
        <v>12516.97</v>
      </c>
      <c r="Z66" s="3">
        <f t="shared" si="1"/>
        <v>33164.523932128614</v>
      </c>
      <c r="AA66" s="3">
        <f t="shared" si="1"/>
        <v>141119.56606787138</v>
      </c>
    </row>
    <row r="67" spans="1:27" x14ac:dyDescent="0.25">
      <c r="A67" s="1" t="s">
        <v>64</v>
      </c>
      <c r="B67" s="8">
        <v>2257.9</v>
      </c>
      <c r="C67" s="8">
        <v>4848.21</v>
      </c>
      <c r="D67" s="8">
        <v>1664.07</v>
      </c>
      <c r="E67" s="8">
        <v>4811.49</v>
      </c>
      <c r="F67" s="24">
        <v>1553.27</v>
      </c>
      <c r="G67" s="24">
        <v>4830.8500000000004</v>
      </c>
      <c r="H67" s="8">
        <v>1557.17</v>
      </c>
      <c r="I67" s="8">
        <v>4784.37</v>
      </c>
      <c r="J67" s="8">
        <v>1630.01</v>
      </c>
      <c r="K67" s="8">
        <v>4737.3500000000004</v>
      </c>
      <c r="L67" s="8">
        <v>1483.08</v>
      </c>
      <c r="M67" s="8">
        <v>4769.9399999999996</v>
      </c>
      <c r="N67" s="8">
        <v>1564.84</v>
      </c>
      <c r="O67" s="8">
        <v>4782.3900000000003</v>
      </c>
      <c r="P67" s="23">
        <v>2660.8243052757748</v>
      </c>
      <c r="Q67" s="23">
        <v>6768.6956947242261</v>
      </c>
      <c r="R67" s="8">
        <v>1523.99</v>
      </c>
      <c r="S67" s="8">
        <v>5824.57</v>
      </c>
      <c r="T67" s="8">
        <v>2155.75</v>
      </c>
      <c r="U67" s="8">
        <v>4736.66</v>
      </c>
      <c r="V67" s="8">
        <v>2146.3200000000002</v>
      </c>
      <c r="W67" s="8">
        <v>4749.82</v>
      </c>
      <c r="X67" s="8">
        <v>1556.76</v>
      </c>
      <c r="Y67" s="8">
        <v>4742.8900000000003</v>
      </c>
      <c r="Z67" s="3">
        <f t="shared" si="1"/>
        <v>21753.984305275775</v>
      </c>
      <c r="AA67" s="3">
        <f t="shared" si="1"/>
        <v>60387.23569472423</v>
      </c>
    </row>
    <row r="68" spans="1:27" x14ac:dyDescent="0.25">
      <c r="A68" s="1" t="s">
        <v>65</v>
      </c>
      <c r="B68" s="8">
        <v>2435.1999999999998</v>
      </c>
      <c r="C68" s="8">
        <v>8054.57</v>
      </c>
      <c r="D68" s="8">
        <v>1794.75</v>
      </c>
      <c r="E68" s="8">
        <v>8004.01</v>
      </c>
      <c r="F68" s="24">
        <v>1675.24</v>
      </c>
      <c r="G68" s="24">
        <v>8032.06</v>
      </c>
      <c r="H68" s="8">
        <v>1679.45</v>
      </c>
      <c r="I68" s="8">
        <v>7986.58</v>
      </c>
      <c r="J68" s="8">
        <v>1758.01</v>
      </c>
      <c r="K68" s="8">
        <v>7970.23</v>
      </c>
      <c r="L68" s="8">
        <v>1599.55</v>
      </c>
      <c r="M68" s="8">
        <v>7792.98</v>
      </c>
      <c r="N68" s="8">
        <v>1687.72</v>
      </c>
      <c r="O68" s="8">
        <v>8133.65</v>
      </c>
      <c r="P68" s="23">
        <v>2912.8093599451795</v>
      </c>
      <c r="Q68" s="23">
        <v>10653.240640054821</v>
      </c>
      <c r="R68" s="8">
        <v>1643.67</v>
      </c>
      <c r="S68" s="8">
        <v>8857.76</v>
      </c>
      <c r="T68" s="8">
        <v>2325.0300000000002</v>
      </c>
      <c r="U68" s="8">
        <v>7944.16</v>
      </c>
      <c r="V68" s="8">
        <v>2314.86</v>
      </c>
      <c r="W68" s="8">
        <v>8014.52</v>
      </c>
      <c r="X68" s="8">
        <v>1679.01</v>
      </c>
      <c r="Y68" s="8">
        <v>8063.06</v>
      </c>
      <c r="Z68" s="3">
        <f t="shared" ref="Z68:AA84" si="2">SUM(B68,D68,F68,H68,J68,L68,N68,P68,R68,T68,V68,X68)</f>
        <v>23505.299359945177</v>
      </c>
      <c r="AA68" s="3">
        <f t="shared" si="2"/>
        <v>99506.820640054822</v>
      </c>
    </row>
    <row r="69" spans="1:27" x14ac:dyDescent="0.25">
      <c r="A69" s="1" t="s">
        <v>66</v>
      </c>
      <c r="B69" s="8">
        <v>4032.2</v>
      </c>
      <c r="C69" s="8">
        <v>11415.79</v>
      </c>
      <c r="D69" s="8">
        <v>2971.74</v>
      </c>
      <c r="E69" s="8">
        <v>11270.95</v>
      </c>
      <c r="F69" s="24">
        <v>2773.86</v>
      </c>
      <c r="G69" s="24">
        <v>11260.56</v>
      </c>
      <c r="H69" s="8">
        <v>2780.83</v>
      </c>
      <c r="I69" s="8">
        <v>11171.16</v>
      </c>
      <c r="J69" s="8">
        <v>2910.9</v>
      </c>
      <c r="K69" s="8">
        <v>11171.16</v>
      </c>
      <c r="L69" s="8">
        <v>2648.52</v>
      </c>
      <c r="M69" s="8">
        <v>10810.8</v>
      </c>
      <c r="N69" s="8">
        <v>2794.52</v>
      </c>
      <c r="O69" s="8">
        <v>11325.01</v>
      </c>
      <c r="P69" s="23">
        <v>1369.1556392959208</v>
      </c>
      <c r="Q69" s="23">
        <v>3993.134360704079</v>
      </c>
      <c r="R69" s="8">
        <v>2721.58</v>
      </c>
      <c r="S69" s="8">
        <v>11894.65</v>
      </c>
      <c r="T69" s="8">
        <v>3849.79</v>
      </c>
      <c r="U69" s="8">
        <v>11158.69</v>
      </c>
      <c r="V69" s="8">
        <v>3832.94</v>
      </c>
      <c r="W69" s="8">
        <v>11284.81</v>
      </c>
      <c r="X69" s="8">
        <v>2780.1</v>
      </c>
      <c r="Y69" s="8">
        <v>11304.22</v>
      </c>
      <c r="Z69" s="3">
        <f t="shared" si="2"/>
        <v>35466.135639295921</v>
      </c>
      <c r="AA69" s="3">
        <f t="shared" si="2"/>
        <v>128060.93436070408</v>
      </c>
    </row>
    <row r="70" spans="1:27" x14ac:dyDescent="0.25">
      <c r="A70" s="1" t="s">
        <v>67</v>
      </c>
      <c r="B70" s="8">
        <v>2105.5100000000002</v>
      </c>
      <c r="C70" s="8">
        <v>4187.1099999999997</v>
      </c>
      <c r="D70" s="8">
        <v>1551.76</v>
      </c>
      <c r="E70" s="8">
        <v>4194.7299999999996</v>
      </c>
      <c r="F70" s="24">
        <v>1448.44</v>
      </c>
      <c r="G70" s="24">
        <v>4170.47</v>
      </c>
      <c r="H70" s="8">
        <v>1452.08</v>
      </c>
      <c r="I70" s="8">
        <v>4179.4799999999996</v>
      </c>
      <c r="J70" s="8">
        <v>1520</v>
      </c>
      <c r="K70" s="8">
        <v>4157.3100000000004</v>
      </c>
      <c r="L70" s="8">
        <v>1382.99</v>
      </c>
      <c r="M70" s="8">
        <v>4106.72</v>
      </c>
      <c r="N70" s="8">
        <v>1459.22</v>
      </c>
      <c r="O70" s="8">
        <v>4210.67</v>
      </c>
      <c r="P70" s="23">
        <v>4106.4455710948487</v>
      </c>
      <c r="Q70" s="23">
        <v>8998.3944289051524</v>
      </c>
      <c r="R70" s="8">
        <v>1421.13</v>
      </c>
      <c r="S70" s="8">
        <v>4181.5600000000004</v>
      </c>
      <c r="T70" s="8">
        <v>2010.25</v>
      </c>
      <c r="U70" s="8">
        <v>4182.26</v>
      </c>
      <c r="V70" s="8">
        <v>2001.46</v>
      </c>
      <c r="W70" s="8">
        <v>4171.17</v>
      </c>
      <c r="X70" s="8">
        <v>1451.7</v>
      </c>
      <c r="Y70" s="8">
        <v>4240.47</v>
      </c>
      <c r="Z70" s="3">
        <f t="shared" si="2"/>
        <v>21910.98557109485</v>
      </c>
      <c r="AA70" s="3">
        <f t="shared" si="2"/>
        <v>54980.344428905155</v>
      </c>
    </row>
    <row r="71" spans="1:27" x14ac:dyDescent="0.25">
      <c r="A71" s="1" t="s">
        <v>68</v>
      </c>
      <c r="B71" s="8">
        <v>3954.98</v>
      </c>
      <c r="C71" s="8">
        <v>10640.32</v>
      </c>
      <c r="D71" s="8">
        <v>2914.82</v>
      </c>
      <c r="E71" s="8">
        <v>10522.51</v>
      </c>
      <c r="F71" s="24">
        <v>2720.74</v>
      </c>
      <c r="G71" s="24">
        <v>10910.59</v>
      </c>
      <c r="H71" s="8">
        <v>2727.57</v>
      </c>
      <c r="I71" s="8">
        <v>10647.25</v>
      </c>
      <c r="J71" s="8">
        <v>2855.16</v>
      </c>
      <c r="K71" s="8">
        <v>10178.780000000001</v>
      </c>
      <c r="L71" s="8">
        <v>2597.8000000000002</v>
      </c>
      <c r="M71" s="8">
        <v>10225.219999999999</v>
      </c>
      <c r="N71" s="8">
        <v>2741</v>
      </c>
      <c r="O71" s="8">
        <v>11491.33</v>
      </c>
      <c r="P71" s="23">
        <v>2608.9266565501703</v>
      </c>
      <c r="Q71" s="23">
        <v>8380.0933434498311</v>
      </c>
      <c r="R71" s="8">
        <v>2669.45</v>
      </c>
      <c r="S71" s="8">
        <v>12084.53</v>
      </c>
      <c r="T71" s="8">
        <v>3776.06</v>
      </c>
      <c r="U71" s="8">
        <v>10369.36</v>
      </c>
      <c r="V71" s="8">
        <v>3759.54</v>
      </c>
      <c r="W71" s="8">
        <v>10943.86</v>
      </c>
      <c r="X71" s="8">
        <v>2726.86</v>
      </c>
      <c r="Y71" s="8">
        <v>10722.79</v>
      </c>
      <c r="Z71" s="3">
        <f t="shared" si="2"/>
        <v>36052.906656550171</v>
      </c>
      <c r="AA71" s="3">
        <f t="shared" si="2"/>
        <v>127116.63334344982</v>
      </c>
    </row>
    <row r="72" spans="1:27" x14ac:dyDescent="0.25">
      <c r="A72" s="1" t="s">
        <v>69</v>
      </c>
      <c r="B72" s="8">
        <v>3043.94</v>
      </c>
      <c r="C72" s="8">
        <v>9487.17</v>
      </c>
      <c r="D72" s="8">
        <v>2243.38</v>
      </c>
      <c r="E72" s="8">
        <v>9255.7099999999991</v>
      </c>
      <c r="F72" s="24">
        <v>2094</v>
      </c>
      <c r="G72" s="24">
        <v>9426.8799999999992</v>
      </c>
      <c r="H72" s="8">
        <v>2099.27</v>
      </c>
      <c r="I72" s="8">
        <v>9240.4599999999991</v>
      </c>
      <c r="J72" s="8">
        <v>2197.46</v>
      </c>
      <c r="K72" s="8">
        <v>9078.99</v>
      </c>
      <c r="L72" s="8">
        <v>1999.39</v>
      </c>
      <c r="M72" s="8">
        <v>9257.7900000000009</v>
      </c>
      <c r="N72" s="8">
        <v>2109.6</v>
      </c>
      <c r="O72" s="8">
        <v>9143.44</v>
      </c>
      <c r="P72" s="23">
        <v>2166.9759764742321</v>
      </c>
      <c r="Q72" s="23">
        <v>7525.0040235257666</v>
      </c>
      <c r="R72" s="8">
        <v>2054.54</v>
      </c>
      <c r="S72" s="8">
        <v>9386.69</v>
      </c>
      <c r="T72" s="8">
        <v>2906.23</v>
      </c>
      <c r="U72" s="8">
        <v>8999.99</v>
      </c>
      <c r="V72" s="8">
        <v>2893.51</v>
      </c>
      <c r="W72" s="8">
        <v>9109.49</v>
      </c>
      <c r="X72" s="8">
        <v>2098.7199999999998</v>
      </c>
      <c r="Y72" s="8">
        <v>9109.49</v>
      </c>
      <c r="Z72" s="3">
        <f t="shared" si="2"/>
        <v>27907.015976474235</v>
      </c>
      <c r="AA72" s="3">
        <f t="shared" si="2"/>
        <v>109021.10402352578</v>
      </c>
    </row>
    <row r="73" spans="1:27" x14ac:dyDescent="0.25">
      <c r="A73" s="1" t="s">
        <v>70</v>
      </c>
      <c r="B73" s="8">
        <v>2682.61</v>
      </c>
      <c r="C73" s="8">
        <v>8516.9699999999993</v>
      </c>
      <c r="D73" s="8">
        <v>1977.09</v>
      </c>
      <c r="E73" s="8">
        <v>7904.36</v>
      </c>
      <c r="F73" s="24">
        <v>1845.44</v>
      </c>
      <c r="G73" s="24">
        <v>8477.4699999999993</v>
      </c>
      <c r="H73" s="8">
        <v>1850.08</v>
      </c>
      <c r="I73" s="8">
        <v>8117.8</v>
      </c>
      <c r="J73" s="8">
        <v>1936.62</v>
      </c>
      <c r="K73" s="8">
        <v>7785.16</v>
      </c>
      <c r="L73" s="8">
        <v>1762.05</v>
      </c>
      <c r="M73" s="8">
        <v>8135.82</v>
      </c>
      <c r="N73" s="8">
        <v>1859.19</v>
      </c>
      <c r="O73" s="8">
        <v>8075.53</v>
      </c>
      <c r="P73" s="23">
        <v>1049.8888492394765</v>
      </c>
      <c r="Q73" s="23">
        <v>3668.9611507605241</v>
      </c>
      <c r="R73" s="8">
        <v>1810.66</v>
      </c>
      <c r="S73" s="8">
        <v>8574.49</v>
      </c>
      <c r="T73" s="8">
        <v>2561.25</v>
      </c>
      <c r="U73" s="8">
        <v>7752.59</v>
      </c>
      <c r="V73" s="8">
        <v>2550.0500000000002</v>
      </c>
      <c r="W73" s="8">
        <v>8072.76</v>
      </c>
      <c r="X73" s="8">
        <v>1849.6</v>
      </c>
      <c r="Y73" s="8">
        <v>8062.36</v>
      </c>
      <c r="Z73" s="3">
        <f t="shared" si="2"/>
        <v>23734.528849239476</v>
      </c>
      <c r="AA73" s="3">
        <f t="shared" si="2"/>
        <v>93144.271150760513</v>
      </c>
    </row>
    <row r="74" spans="1:27" x14ac:dyDescent="0.25">
      <c r="A74" s="1" t="s">
        <v>71</v>
      </c>
      <c r="B74" s="8">
        <v>1475.69</v>
      </c>
      <c r="C74" s="8">
        <v>3887.04</v>
      </c>
      <c r="D74" s="8">
        <v>1087.58</v>
      </c>
      <c r="E74" s="8">
        <v>3810.81</v>
      </c>
      <c r="F74" s="24">
        <v>1015.17</v>
      </c>
      <c r="G74" s="24">
        <v>3905.06</v>
      </c>
      <c r="H74" s="8">
        <v>1017.72</v>
      </c>
      <c r="I74" s="8">
        <v>3869.71</v>
      </c>
      <c r="J74" s="8">
        <v>1065.32</v>
      </c>
      <c r="K74" s="8">
        <v>3594.59</v>
      </c>
      <c r="L74" s="8">
        <v>969.3</v>
      </c>
      <c r="M74" s="8">
        <v>3862.78</v>
      </c>
      <c r="N74" s="8">
        <v>1022.73</v>
      </c>
      <c r="O74" s="8">
        <v>4099.1000000000004</v>
      </c>
      <c r="P74" s="23">
        <v>3741.7779826550477</v>
      </c>
      <c r="Q74" s="23">
        <v>10971.122017344951</v>
      </c>
      <c r="R74" s="8">
        <v>996.03</v>
      </c>
      <c r="S74" s="8">
        <v>4131.67</v>
      </c>
      <c r="T74" s="8">
        <v>1408.93</v>
      </c>
      <c r="U74" s="8">
        <v>3758.14</v>
      </c>
      <c r="V74" s="8">
        <v>1402.77</v>
      </c>
      <c r="W74" s="8">
        <v>3926.54</v>
      </c>
      <c r="X74" s="8">
        <v>1017.45</v>
      </c>
      <c r="Y74" s="8">
        <v>3909.21</v>
      </c>
      <c r="Z74" s="3">
        <f t="shared" si="2"/>
        <v>16220.467982655051</v>
      </c>
      <c r="AA74" s="3">
        <f t="shared" si="2"/>
        <v>53725.772017344949</v>
      </c>
    </row>
    <row r="75" spans="1:27" x14ac:dyDescent="0.25">
      <c r="A75" s="1" t="s">
        <v>72</v>
      </c>
      <c r="B75" s="8">
        <v>3715.1</v>
      </c>
      <c r="C75" s="8">
        <v>12636.86</v>
      </c>
      <c r="D75" s="8">
        <v>2738.03</v>
      </c>
      <c r="E75" s="8">
        <v>12404.01</v>
      </c>
      <c r="F75" s="24">
        <v>2555.7199999999998</v>
      </c>
      <c r="G75" s="24">
        <v>12593.2</v>
      </c>
      <c r="H75" s="8">
        <v>2562.14</v>
      </c>
      <c r="I75" s="8">
        <v>12512.12</v>
      </c>
      <c r="J75" s="8">
        <v>2681.99</v>
      </c>
      <c r="K75" s="8">
        <v>12417.87</v>
      </c>
      <c r="L75" s="8">
        <v>2440.2399999999998</v>
      </c>
      <c r="M75" s="8">
        <v>12461.53</v>
      </c>
      <c r="N75" s="8">
        <v>2574.7600000000002</v>
      </c>
      <c r="O75" s="8">
        <v>12519.05</v>
      </c>
      <c r="P75" s="23">
        <v>1532.5734638499416</v>
      </c>
      <c r="Q75" s="23">
        <v>5961.0765361500571</v>
      </c>
      <c r="R75" s="8">
        <v>2507.5500000000002</v>
      </c>
      <c r="S75" s="8">
        <v>14903.66</v>
      </c>
      <c r="T75" s="8">
        <v>3547.03</v>
      </c>
      <c r="U75" s="8">
        <v>12403.31</v>
      </c>
      <c r="V75" s="8">
        <v>3531.51</v>
      </c>
      <c r="W75" s="8">
        <v>12574.49</v>
      </c>
      <c r="X75" s="8">
        <v>2561.4699999999998</v>
      </c>
      <c r="Y75" s="8">
        <v>12584.19</v>
      </c>
      <c r="Z75" s="3">
        <f t="shared" si="2"/>
        <v>32948.113463849942</v>
      </c>
      <c r="AA75" s="3">
        <f t="shared" si="2"/>
        <v>145971.36653615008</v>
      </c>
    </row>
    <row r="76" spans="1:27" x14ac:dyDescent="0.25">
      <c r="A76" s="1" t="s">
        <v>73</v>
      </c>
      <c r="B76" s="8">
        <v>2114.41</v>
      </c>
      <c r="C76" s="8">
        <v>6356.2</v>
      </c>
      <c r="D76" s="8">
        <v>1558.32</v>
      </c>
      <c r="E76" s="8">
        <v>6121.96</v>
      </c>
      <c r="F76" s="24">
        <v>1454.56</v>
      </c>
      <c r="G76" s="24">
        <v>6333.33</v>
      </c>
      <c r="H76" s="8">
        <v>1458.21</v>
      </c>
      <c r="I76" s="8">
        <v>6195.42</v>
      </c>
      <c r="J76" s="8">
        <v>1526.42</v>
      </c>
      <c r="K76" s="8">
        <v>6115.73</v>
      </c>
      <c r="L76" s="8">
        <v>1388.83</v>
      </c>
      <c r="M76" s="8">
        <v>6175.32</v>
      </c>
      <c r="N76" s="8">
        <v>1465.39</v>
      </c>
      <c r="O76" s="8">
        <v>6245.32</v>
      </c>
      <c r="P76" s="23">
        <v>6128.7562965348325</v>
      </c>
      <c r="Q76" s="23">
        <v>19704.893703465168</v>
      </c>
      <c r="R76" s="8">
        <v>1427.14</v>
      </c>
      <c r="S76" s="8">
        <v>5580.73</v>
      </c>
      <c r="T76" s="8">
        <v>2018.75</v>
      </c>
      <c r="U76" s="8">
        <v>6190.57</v>
      </c>
      <c r="V76" s="8">
        <v>2009.92</v>
      </c>
      <c r="W76" s="8">
        <v>6328.48</v>
      </c>
      <c r="X76" s="8">
        <v>1457.83</v>
      </c>
      <c r="Y76" s="8">
        <v>6328.48</v>
      </c>
      <c r="Z76" s="3">
        <f t="shared" si="2"/>
        <v>24008.536296534832</v>
      </c>
      <c r="AA76" s="3">
        <f t="shared" si="2"/>
        <v>87676.433703465154</v>
      </c>
    </row>
    <row r="77" spans="1:27" x14ac:dyDescent="0.25">
      <c r="A77" s="1" t="s">
        <v>74</v>
      </c>
      <c r="B77" s="8">
        <v>6677.84</v>
      </c>
      <c r="C77" s="8">
        <v>22379.74</v>
      </c>
      <c r="D77" s="8">
        <v>4921.58</v>
      </c>
      <c r="E77" s="8">
        <v>21762.97</v>
      </c>
      <c r="F77" s="24">
        <v>4593.87</v>
      </c>
      <c r="G77" s="24">
        <v>22400.53</v>
      </c>
      <c r="H77" s="8">
        <v>4605.41</v>
      </c>
      <c r="I77" s="8">
        <v>21856.53</v>
      </c>
      <c r="J77" s="8">
        <v>4820.83</v>
      </c>
      <c r="K77" s="8">
        <v>21596.65</v>
      </c>
      <c r="L77" s="8">
        <v>4386.29</v>
      </c>
      <c r="M77" s="8">
        <v>21478.15</v>
      </c>
      <c r="N77" s="8">
        <v>4628.09</v>
      </c>
      <c r="O77" s="8">
        <v>22336.080000000002</v>
      </c>
      <c r="P77" s="23">
        <v>5369.3393180500425</v>
      </c>
      <c r="Q77" s="23">
        <v>20827.220681949959</v>
      </c>
      <c r="R77" s="8">
        <v>4507.28</v>
      </c>
      <c r="S77" s="8">
        <v>22300.05</v>
      </c>
      <c r="T77" s="8">
        <v>6375.74</v>
      </c>
      <c r="U77" s="8">
        <v>21507.26</v>
      </c>
      <c r="V77" s="8">
        <v>6347.85</v>
      </c>
      <c r="W77" s="8">
        <v>22028.39</v>
      </c>
      <c r="X77" s="8">
        <v>4604.21</v>
      </c>
      <c r="Y77" s="8">
        <v>22019.38</v>
      </c>
      <c r="Z77" s="3">
        <f t="shared" si="2"/>
        <v>61838.32931805004</v>
      </c>
      <c r="AA77" s="3">
        <f t="shared" si="2"/>
        <v>262492.95068194997</v>
      </c>
    </row>
    <row r="78" spans="1:27" x14ac:dyDescent="0.25">
      <c r="A78" s="1" t="s">
        <v>75</v>
      </c>
      <c r="B78" s="8">
        <v>7001.52</v>
      </c>
      <c r="C78" s="8">
        <v>22315.99</v>
      </c>
      <c r="D78" s="8">
        <v>5160.12</v>
      </c>
      <c r="E78" s="8">
        <v>21959.78</v>
      </c>
      <c r="F78" s="24">
        <v>4816.53</v>
      </c>
      <c r="G78" s="24">
        <v>22186.400000000001</v>
      </c>
      <c r="H78" s="8">
        <v>4828.6400000000003</v>
      </c>
      <c r="I78" s="8">
        <v>21765.74</v>
      </c>
      <c r="J78" s="8">
        <v>5054.5</v>
      </c>
      <c r="K78" s="8">
        <v>21922.36</v>
      </c>
      <c r="L78" s="8">
        <v>4598.8999999999996</v>
      </c>
      <c r="M78" s="8">
        <v>21103.24</v>
      </c>
      <c r="N78" s="8">
        <v>4852.41</v>
      </c>
      <c r="O78" s="8">
        <v>22534.97</v>
      </c>
      <c r="P78" s="23">
        <v>2830.286202977607</v>
      </c>
      <c r="Q78" s="23">
        <v>9379.0137970223914</v>
      </c>
      <c r="R78" s="8">
        <v>4725.75</v>
      </c>
      <c r="S78" s="8">
        <v>22552.3</v>
      </c>
      <c r="T78" s="8">
        <v>6684.77</v>
      </c>
      <c r="U78" s="8">
        <v>21909.89</v>
      </c>
      <c r="V78" s="8">
        <v>6655.52</v>
      </c>
      <c r="W78" s="8">
        <v>22847.52</v>
      </c>
      <c r="X78" s="8">
        <v>4827.37</v>
      </c>
      <c r="Y78" s="8">
        <v>22744.95</v>
      </c>
      <c r="Z78" s="3">
        <f t="shared" si="2"/>
        <v>62036.316202977607</v>
      </c>
      <c r="AA78" s="3">
        <f t="shared" si="2"/>
        <v>253222.15379702239</v>
      </c>
    </row>
    <row r="79" spans="1:27" x14ac:dyDescent="0.25">
      <c r="A79" s="1" t="s">
        <v>76</v>
      </c>
      <c r="B79" s="8">
        <v>2840.61</v>
      </c>
      <c r="C79" s="8">
        <v>10496.73</v>
      </c>
      <c r="D79" s="8">
        <v>2093.5300000000002</v>
      </c>
      <c r="E79" s="8">
        <v>10482.89</v>
      </c>
      <c r="F79" s="24">
        <v>1954.13</v>
      </c>
      <c r="G79" s="24">
        <v>10427.85</v>
      </c>
      <c r="H79" s="8">
        <v>1959.05</v>
      </c>
      <c r="I79" s="8">
        <v>10495.46</v>
      </c>
      <c r="J79" s="8">
        <v>2050.6799999999998</v>
      </c>
      <c r="K79" s="8">
        <v>10510.73</v>
      </c>
      <c r="L79" s="8">
        <v>1865.84</v>
      </c>
      <c r="M79" s="8">
        <v>10476.23</v>
      </c>
      <c r="N79" s="8">
        <v>1968.69</v>
      </c>
      <c r="O79" s="8">
        <v>10530.07</v>
      </c>
      <c r="P79" s="23">
        <v>1131.6926039467667</v>
      </c>
      <c r="Q79" s="23">
        <v>4392.4273960532337</v>
      </c>
      <c r="R79" s="8">
        <v>1917.3</v>
      </c>
      <c r="S79" s="8">
        <v>10712.44</v>
      </c>
      <c r="T79" s="8">
        <v>2712.11</v>
      </c>
      <c r="U79" s="8">
        <v>10483.41</v>
      </c>
      <c r="V79" s="8">
        <v>2700.24</v>
      </c>
      <c r="W79" s="8">
        <v>10555.93</v>
      </c>
      <c r="X79" s="8">
        <v>1958.53</v>
      </c>
      <c r="Y79" s="8">
        <v>10598.74</v>
      </c>
      <c r="Z79" s="3">
        <f t="shared" si="2"/>
        <v>25152.402603946764</v>
      </c>
      <c r="AA79" s="3">
        <f t="shared" si="2"/>
        <v>120162.90739605324</v>
      </c>
    </row>
    <row r="80" spans="1:27" x14ac:dyDescent="0.25">
      <c r="A80" s="1" t="s">
        <v>77</v>
      </c>
      <c r="B80" s="8">
        <v>1403.81</v>
      </c>
      <c r="C80" s="8">
        <v>4647.95</v>
      </c>
      <c r="D80" s="8">
        <v>1034.6099999999999</v>
      </c>
      <c r="E80" s="8">
        <v>4639.6400000000003</v>
      </c>
      <c r="F80" s="24">
        <v>965.72</v>
      </c>
      <c r="G80" s="24">
        <v>4629.93</v>
      </c>
      <c r="H80" s="8">
        <v>968.14</v>
      </c>
      <c r="I80" s="8">
        <v>4636.8599999999997</v>
      </c>
      <c r="J80" s="8">
        <v>1013.43</v>
      </c>
      <c r="K80" s="8">
        <v>4654.88</v>
      </c>
      <c r="L80" s="8">
        <v>922.08</v>
      </c>
      <c r="M80" s="8">
        <v>4605.68</v>
      </c>
      <c r="N80" s="8">
        <v>972.91</v>
      </c>
      <c r="O80" s="8">
        <v>4739.43</v>
      </c>
      <c r="P80" s="23">
        <v>774.57942600256467</v>
      </c>
      <c r="Q80" s="23">
        <v>2869.7305739974358</v>
      </c>
      <c r="R80" s="8">
        <v>947.52</v>
      </c>
      <c r="S80" s="8">
        <v>4630.63</v>
      </c>
      <c r="T80" s="8">
        <v>1340.3</v>
      </c>
      <c r="U80" s="8">
        <v>4782.3900000000003</v>
      </c>
      <c r="V80" s="8">
        <v>1334.44</v>
      </c>
      <c r="W80" s="8">
        <v>4765.76</v>
      </c>
      <c r="X80" s="8">
        <v>967.89</v>
      </c>
      <c r="Y80" s="8">
        <v>4779.62</v>
      </c>
      <c r="Z80" s="3">
        <f t="shared" si="2"/>
        <v>12645.429426002565</v>
      </c>
      <c r="AA80" s="3">
        <f t="shared" si="2"/>
        <v>54382.500573997437</v>
      </c>
    </row>
    <row r="81" spans="1:27" x14ac:dyDescent="0.25">
      <c r="A81" s="1" t="s">
        <v>78</v>
      </c>
      <c r="B81" s="8">
        <v>1352.46</v>
      </c>
      <c r="C81" s="8">
        <v>2836.45</v>
      </c>
      <c r="D81" s="8">
        <v>996.77</v>
      </c>
      <c r="E81" s="8">
        <v>2836.45</v>
      </c>
      <c r="F81" s="24">
        <v>930.4</v>
      </c>
      <c r="G81" s="24">
        <v>2845.46</v>
      </c>
      <c r="H81" s="8">
        <v>932.73</v>
      </c>
      <c r="I81" s="8">
        <v>2832.29</v>
      </c>
      <c r="J81" s="8">
        <v>976.36</v>
      </c>
      <c r="K81" s="8">
        <v>2828.83</v>
      </c>
      <c r="L81" s="8">
        <v>888.36</v>
      </c>
      <c r="M81" s="8">
        <v>2838.53</v>
      </c>
      <c r="N81" s="8">
        <v>937.33</v>
      </c>
      <c r="O81" s="8">
        <v>2848.23</v>
      </c>
      <c r="P81" s="23">
        <v>3010.7435906374371</v>
      </c>
      <c r="Q81" s="23">
        <v>7289.0664093625619</v>
      </c>
      <c r="R81" s="8">
        <v>912.86</v>
      </c>
      <c r="S81" s="8">
        <v>2344.42</v>
      </c>
      <c r="T81" s="8">
        <v>1291.28</v>
      </c>
      <c r="U81" s="8">
        <v>2827.44</v>
      </c>
      <c r="V81" s="8">
        <v>1285.6300000000001</v>
      </c>
      <c r="W81" s="8">
        <v>2896.05</v>
      </c>
      <c r="X81" s="8">
        <v>932.49</v>
      </c>
      <c r="Y81" s="8">
        <v>2878.03</v>
      </c>
      <c r="Z81" s="3">
        <f t="shared" si="2"/>
        <v>14447.413590637438</v>
      </c>
      <c r="AA81" s="3">
        <f t="shared" si="2"/>
        <v>38101.24640936256</v>
      </c>
    </row>
    <row r="82" spans="1:27" x14ac:dyDescent="0.25">
      <c r="A82" s="1" t="s">
        <v>79</v>
      </c>
      <c r="B82" s="8">
        <v>2628.53</v>
      </c>
      <c r="C82" s="8">
        <v>8687.4500000000007</v>
      </c>
      <c r="D82" s="8">
        <v>1937.23</v>
      </c>
      <c r="E82" s="8">
        <v>8760.91</v>
      </c>
      <c r="F82" s="24">
        <v>1808.24</v>
      </c>
      <c r="G82" s="24">
        <v>8708.93</v>
      </c>
      <c r="H82" s="8">
        <v>1812.78</v>
      </c>
      <c r="I82" s="8">
        <v>8693.69</v>
      </c>
      <c r="J82" s="8">
        <v>1897.57</v>
      </c>
      <c r="K82" s="8">
        <v>8711.7000000000007</v>
      </c>
      <c r="L82" s="8">
        <v>1726.53</v>
      </c>
      <c r="M82" s="8">
        <v>8661.81</v>
      </c>
      <c r="N82" s="8">
        <v>1821.71</v>
      </c>
      <c r="O82" s="8">
        <v>8762.2900000000009</v>
      </c>
      <c r="P82" s="23">
        <v>1408.0468300530974</v>
      </c>
      <c r="Q82" s="23">
        <v>5043.1431699469022</v>
      </c>
      <c r="R82" s="8">
        <v>1774.15</v>
      </c>
      <c r="S82" s="8">
        <v>8805.9500000000007</v>
      </c>
      <c r="T82" s="8">
        <v>2509.62</v>
      </c>
      <c r="U82" s="8">
        <v>8819.81</v>
      </c>
      <c r="V82" s="8">
        <v>2498.64</v>
      </c>
      <c r="W82" s="8">
        <v>8889.7999999999993</v>
      </c>
      <c r="X82" s="8">
        <v>1812.31</v>
      </c>
      <c r="Y82" s="8">
        <v>8908.52</v>
      </c>
      <c r="Z82" s="3">
        <f t="shared" si="2"/>
        <v>23635.356830053097</v>
      </c>
      <c r="AA82" s="3">
        <f t="shared" si="2"/>
        <v>101454.00316994691</v>
      </c>
    </row>
    <row r="83" spans="1:27" x14ac:dyDescent="0.25">
      <c r="A83" s="1" t="s">
        <v>80</v>
      </c>
      <c r="B83" s="8">
        <v>1735.83</v>
      </c>
      <c r="C83" s="8">
        <v>5396.39</v>
      </c>
      <c r="D83" s="8">
        <v>1279.31</v>
      </c>
      <c r="E83" s="8">
        <v>5383.92</v>
      </c>
      <c r="F83" s="24">
        <v>1194.1300000000001</v>
      </c>
      <c r="G83" s="24">
        <v>5448.37</v>
      </c>
      <c r="H83" s="8">
        <v>1197.1300000000001</v>
      </c>
      <c r="I83" s="8">
        <v>5409.56</v>
      </c>
      <c r="J83" s="8">
        <v>1253.1199999999999</v>
      </c>
      <c r="K83" s="8">
        <v>5338.87</v>
      </c>
      <c r="L83" s="8">
        <v>1140.17</v>
      </c>
      <c r="M83" s="8">
        <v>5385.3</v>
      </c>
      <c r="N83" s="8">
        <v>1203.02</v>
      </c>
      <c r="O83" s="8">
        <v>5390.15</v>
      </c>
      <c r="P83" s="23">
        <v>3187.3351916206084</v>
      </c>
      <c r="Q83" s="23">
        <v>11084.934808379394</v>
      </c>
      <c r="R83" s="8">
        <v>1171.6199999999999</v>
      </c>
      <c r="S83" s="8">
        <v>4581.42</v>
      </c>
      <c r="T83" s="8">
        <v>1657.3</v>
      </c>
      <c r="U83" s="8">
        <v>5424.11</v>
      </c>
      <c r="V83" s="8">
        <v>1650.05</v>
      </c>
      <c r="W83" s="8">
        <v>5477.47</v>
      </c>
      <c r="X83" s="8">
        <v>1196.81</v>
      </c>
      <c r="Y83" s="8">
        <v>5532.22</v>
      </c>
      <c r="Z83" s="3">
        <f t="shared" si="2"/>
        <v>17865.82519162061</v>
      </c>
      <c r="AA83" s="3">
        <f t="shared" si="2"/>
        <v>69852.714808379387</v>
      </c>
    </row>
    <row r="84" spans="1:27" x14ac:dyDescent="0.25">
      <c r="A84" s="1" t="s">
        <v>81</v>
      </c>
      <c r="B84" s="8">
        <v>3842.57</v>
      </c>
      <c r="C84" s="8">
        <v>11964.65</v>
      </c>
      <c r="D84" s="8">
        <v>2831.98</v>
      </c>
      <c r="E84" s="8">
        <v>12012.46</v>
      </c>
      <c r="F84" s="24">
        <v>2643.41</v>
      </c>
      <c r="G84" s="24">
        <v>11991.67</v>
      </c>
      <c r="H84" s="8">
        <v>2650.05</v>
      </c>
      <c r="I84" s="8">
        <v>11993.75</v>
      </c>
      <c r="J84" s="8">
        <v>2774.01</v>
      </c>
      <c r="K84" s="8">
        <v>11974.35</v>
      </c>
      <c r="L84" s="8">
        <v>2523.96</v>
      </c>
      <c r="M84" s="8">
        <v>11812.88</v>
      </c>
      <c r="N84" s="8">
        <v>2663.1</v>
      </c>
      <c r="O84" s="8">
        <v>12026.32</v>
      </c>
      <c r="P84" s="23">
        <v>3428.6911861121016</v>
      </c>
      <c r="Q84" s="23">
        <v>11201.648813887898</v>
      </c>
      <c r="R84" s="8">
        <v>2593.58</v>
      </c>
      <c r="S84" s="8">
        <v>13672.89</v>
      </c>
      <c r="T84" s="8">
        <v>3668.73</v>
      </c>
      <c r="U84" s="8">
        <v>11990.98</v>
      </c>
      <c r="V84" s="8">
        <v>3652.68</v>
      </c>
      <c r="W84" s="8">
        <v>12144.13</v>
      </c>
      <c r="X84" s="8">
        <v>2649.36</v>
      </c>
      <c r="Y84" s="8">
        <v>12291.05</v>
      </c>
      <c r="Z84" s="3">
        <f t="shared" si="2"/>
        <v>35922.121186112097</v>
      </c>
      <c r="AA84" s="4">
        <f t="shared" si="2"/>
        <v>145076.77881388785</v>
      </c>
    </row>
    <row r="85" spans="1:27" x14ac:dyDescent="0.25">
      <c r="B85" s="5">
        <f>SUM(B3:B84)</f>
        <v>406272.92000000004</v>
      </c>
      <c r="C85" s="5">
        <f t="shared" ref="C85:AA85" si="3">SUM(C3:C84)</f>
        <v>1340204.3800000001</v>
      </c>
      <c r="D85" s="5">
        <f t="shared" si="3"/>
        <v>299423.53000000009</v>
      </c>
      <c r="E85" s="5">
        <f t="shared" si="3"/>
        <v>1318551.6599999997</v>
      </c>
      <c r="F85" s="5">
        <f t="shared" si="3"/>
        <v>279486.08999999997</v>
      </c>
      <c r="G85" s="5">
        <f t="shared" si="3"/>
        <v>1343705</v>
      </c>
      <c r="H85" s="5">
        <f t="shared" si="3"/>
        <v>280188.46000000002</v>
      </c>
      <c r="I85" s="5">
        <f t="shared" si="3"/>
        <v>1327038.2700000003</v>
      </c>
      <c r="J85" s="5">
        <f t="shared" si="3"/>
        <v>293294.29999999993</v>
      </c>
      <c r="K85" s="5">
        <f t="shared" si="3"/>
        <v>1307540.81</v>
      </c>
      <c r="L85" s="5">
        <f t="shared" si="3"/>
        <v>266857.46999999986</v>
      </c>
      <c r="M85" s="5">
        <f t="shared" si="3"/>
        <v>1297273.5400000003</v>
      </c>
      <c r="N85" s="5">
        <f t="shared" si="3"/>
        <v>281567.97000000003</v>
      </c>
      <c r="O85" s="5">
        <f t="shared" si="3"/>
        <v>1373218.6800000002</v>
      </c>
      <c r="P85" s="5">
        <f t="shared" si="3"/>
        <v>336700.93504060194</v>
      </c>
      <c r="Q85" s="5">
        <f t="shared" si="3"/>
        <v>1239008.2149593984</v>
      </c>
      <c r="R85" s="5">
        <f t="shared" si="3"/>
        <v>274218.17000000004</v>
      </c>
      <c r="S85" s="5">
        <f t="shared" si="3"/>
        <v>1346252.0599999991</v>
      </c>
      <c r="T85" s="5">
        <f t="shared" si="3"/>
        <v>387893.22000000003</v>
      </c>
      <c r="U85" s="5">
        <f t="shared" si="3"/>
        <v>1315923.1999999995</v>
      </c>
      <c r="V85" s="5">
        <f t="shared" si="3"/>
        <v>386196.19</v>
      </c>
      <c r="W85" s="5">
        <f t="shared" si="3"/>
        <v>1346394.5299999998</v>
      </c>
      <c r="X85" s="5">
        <f t="shared" si="3"/>
        <v>280115.21000000008</v>
      </c>
      <c r="Y85" s="5">
        <f t="shared" si="3"/>
        <v>1342993.9200000002</v>
      </c>
      <c r="Z85" s="5">
        <f t="shared" si="3"/>
        <v>3772214.4650406013</v>
      </c>
      <c r="AA85" s="5">
        <f t="shared" si="3"/>
        <v>15898104.264959402</v>
      </c>
    </row>
    <row r="86" spans="1:27" x14ac:dyDescent="0.25">
      <c r="B86" s="161">
        <f>SUM(B85:C85)</f>
        <v>1746477.3000000003</v>
      </c>
      <c r="C86" s="161"/>
      <c r="D86" s="161">
        <f>SUM(D85:E85)</f>
        <v>1617975.1899999997</v>
      </c>
      <c r="E86" s="161"/>
      <c r="F86" s="161">
        <f>SUM(F85:G85)</f>
        <v>1623191.0899999999</v>
      </c>
      <c r="G86" s="161"/>
      <c r="H86" s="161">
        <f>SUM(H85:I85)</f>
        <v>1607226.7300000002</v>
      </c>
      <c r="I86" s="161"/>
      <c r="J86" s="161">
        <f>SUM(J85:K85)</f>
        <v>1600835.1099999999</v>
      </c>
      <c r="K86" s="161"/>
      <c r="L86" s="161">
        <f>SUM(L85:M85)</f>
        <v>1564131.0100000002</v>
      </c>
      <c r="M86" s="161"/>
      <c r="N86" s="161">
        <f>SUM(N85:O85)</f>
        <v>1654786.6500000001</v>
      </c>
      <c r="O86" s="161"/>
      <c r="P86" s="161">
        <f>SUM(P85:Q85)</f>
        <v>1575709.1500000004</v>
      </c>
      <c r="Q86" s="161"/>
      <c r="R86" s="161">
        <f>SUM(R85:S85)</f>
        <v>1620470.2299999991</v>
      </c>
      <c r="S86" s="161"/>
      <c r="T86" s="161">
        <f>SUM(T85:U85)</f>
        <v>1703816.4199999995</v>
      </c>
      <c r="U86" s="161"/>
      <c r="V86" s="161">
        <f>SUM(V85:W85)</f>
        <v>1732590.7199999997</v>
      </c>
      <c r="W86" s="161"/>
      <c r="X86" s="161">
        <f>SUM(X85:Y85)</f>
        <v>1623109.1300000004</v>
      </c>
      <c r="Y86" s="161"/>
      <c r="Z86" s="161">
        <f>SUM(Z85:AA85)</f>
        <v>19670318.730000004</v>
      </c>
      <c r="AA86" s="161"/>
    </row>
    <row r="87" spans="1:27" x14ac:dyDescent="0.25">
      <c r="F87" s="11"/>
      <c r="G87" s="11"/>
    </row>
  </sheetData>
  <mergeCells count="26">
    <mergeCell ref="B1:C1"/>
    <mergeCell ref="D1:E1"/>
    <mergeCell ref="F1:G1"/>
    <mergeCell ref="H1:I1"/>
    <mergeCell ref="J1:K1"/>
    <mergeCell ref="L86:M86"/>
    <mergeCell ref="N86:O86"/>
    <mergeCell ref="P86:Q86"/>
    <mergeCell ref="R86:S86"/>
    <mergeCell ref="N1:O1"/>
    <mergeCell ref="P1:Q1"/>
    <mergeCell ref="R1:S1"/>
    <mergeCell ref="L1:M1"/>
    <mergeCell ref="B86:C86"/>
    <mergeCell ref="D86:E86"/>
    <mergeCell ref="F86:G86"/>
    <mergeCell ref="H86:I86"/>
    <mergeCell ref="J86:K86"/>
    <mergeCell ref="T86:U86"/>
    <mergeCell ref="V86:W86"/>
    <mergeCell ref="X86:Y86"/>
    <mergeCell ref="Z86:AA86"/>
    <mergeCell ref="Z1:AA1"/>
    <mergeCell ref="T1:U1"/>
    <mergeCell ref="V1:W1"/>
    <mergeCell ref="X1:Y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4</vt:i4>
      </vt:variant>
    </vt:vector>
  </HeadingPairs>
  <TitlesOfParts>
    <vt:vector size="17" baseType="lpstr">
      <vt:lpstr>Recap</vt:lpstr>
      <vt:lpstr>July '20-June '21</vt:lpstr>
      <vt:lpstr>July '19-June '20</vt:lpstr>
      <vt:lpstr>July '18-June '19</vt:lpstr>
      <vt:lpstr>July '17-June '18</vt:lpstr>
      <vt:lpstr>July '16-June '17</vt:lpstr>
      <vt:lpstr>July '15-June '16</vt:lpstr>
      <vt:lpstr>July '14-June '15</vt:lpstr>
      <vt:lpstr>July '13-June '14</vt:lpstr>
      <vt:lpstr>July '12-June '13</vt:lpstr>
      <vt:lpstr>July '11-June '12</vt:lpstr>
      <vt:lpstr>July '10-June '11</vt:lpstr>
      <vt:lpstr>Sheet3</vt:lpstr>
      <vt:lpstr>'July ''19-June ''20'!Print_Area</vt:lpstr>
      <vt:lpstr>'July ''20-June ''21'!Print_Area</vt:lpstr>
      <vt:lpstr>'July ''19-June ''20'!Print_Titles</vt:lpstr>
      <vt:lpstr>'July ''20-June ''21'!Print_Titles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Crabtree</dc:creator>
  <cp:lastModifiedBy>Donald Crabtree</cp:lastModifiedBy>
  <cp:lastPrinted>2020-10-15T16:40:39Z</cp:lastPrinted>
  <dcterms:created xsi:type="dcterms:W3CDTF">2019-07-23T12:42:35Z</dcterms:created>
  <dcterms:modified xsi:type="dcterms:W3CDTF">2020-11-11T21:36:50Z</dcterms:modified>
</cp:coreProperties>
</file>